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8F4" lockStructure="1"/>
  <bookViews>
    <workbookView xWindow="360" yWindow="105" windowWidth="20100" windowHeight="7980" firstSheet="2" activeTab="2"/>
  </bookViews>
  <sheets>
    <sheet name="Комплект, цены за м.п." sheetId="2" state="hidden" r:id="rId1"/>
    <sheet name="Таблица цен евро" sheetId="1" state="hidden" r:id="rId2"/>
    <sheet name="Таблица Стандарт м.п. руб." sheetId="3" r:id="rId3"/>
  </sheets>
  <externalReferences>
    <externalReference r:id="rId4"/>
  </externalReferences>
  <definedNames>
    <definedName name="курс">[1]Спецификация!$B$4</definedName>
    <definedName name="ПАН">[1]Общий!$B$11</definedName>
  </definedNames>
  <calcPr calcId="145621"/>
</workbook>
</file>

<file path=xl/calcChain.xml><?xml version="1.0" encoding="utf-8"?>
<calcChain xmlns="http://schemas.openxmlformats.org/spreadsheetml/2006/main">
  <c r="B1" i="3" l="1"/>
  <c r="B6" i="3"/>
  <c r="C6" i="3"/>
  <c r="D6" i="3"/>
  <c r="E6" i="3"/>
  <c r="F6" i="3"/>
  <c r="G6" i="3"/>
  <c r="H6" i="3"/>
  <c r="I6" i="3"/>
  <c r="J6" i="3"/>
  <c r="K6" i="3"/>
  <c r="M6" i="3"/>
  <c r="N6" i="3"/>
  <c r="O6" i="3"/>
  <c r="P6" i="3"/>
  <c r="Q6" i="3"/>
  <c r="R6" i="3"/>
  <c r="S6" i="3"/>
  <c r="T6" i="3"/>
  <c r="U6" i="3"/>
  <c r="V6" i="3"/>
  <c r="W6" i="3"/>
  <c r="X6" i="3"/>
  <c r="B7" i="3"/>
  <c r="C7" i="3"/>
  <c r="D7" i="3"/>
  <c r="E7" i="3"/>
  <c r="F7" i="3"/>
  <c r="G7" i="3"/>
  <c r="H7" i="3"/>
  <c r="I7" i="3"/>
  <c r="J7" i="3"/>
  <c r="K7" i="3"/>
  <c r="M7" i="3"/>
  <c r="N7" i="3"/>
  <c r="O7" i="3"/>
  <c r="P7" i="3"/>
  <c r="Q7" i="3"/>
  <c r="R7" i="3"/>
  <c r="S7" i="3"/>
  <c r="T7" i="3"/>
  <c r="U7" i="3"/>
  <c r="V7" i="3"/>
  <c r="W7" i="3"/>
  <c r="X7" i="3"/>
  <c r="B8" i="3"/>
  <c r="C8" i="3"/>
  <c r="D8" i="3"/>
  <c r="E8" i="3"/>
  <c r="F8" i="3"/>
  <c r="G8" i="3"/>
  <c r="H8" i="3"/>
  <c r="I8" i="3"/>
  <c r="J8" i="3"/>
  <c r="K8" i="3"/>
  <c r="M8" i="3"/>
  <c r="N8" i="3"/>
  <c r="O8" i="3"/>
  <c r="P8" i="3"/>
  <c r="Q8" i="3"/>
  <c r="R8" i="3"/>
  <c r="S8" i="3"/>
  <c r="T8" i="3"/>
  <c r="U8" i="3"/>
  <c r="V8" i="3"/>
  <c r="W8" i="3"/>
  <c r="X8" i="3"/>
  <c r="B9" i="3"/>
  <c r="C9" i="3"/>
  <c r="D9" i="3"/>
  <c r="E9" i="3"/>
  <c r="F9" i="3"/>
  <c r="G9" i="3"/>
  <c r="H9" i="3"/>
  <c r="I9" i="3"/>
  <c r="J9" i="3"/>
  <c r="K9" i="3"/>
  <c r="M9" i="3"/>
  <c r="N9" i="3"/>
  <c r="O9" i="3"/>
  <c r="P9" i="3"/>
  <c r="Q9" i="3"/>
  <c r="R9" i="3"/>
  <c r="S9" i="3"/>
  <c r="T9" i="3"/>
  <c r="U9" i="3"/>
  <c r="V9" i="3"/>
  <c r="W9" i="3"/>
  <c r="X9" i="3"/>
  <c r="B10" i="3"/>
  <c r="C10" i="3"/>
  <c r="D10" i="3"/>
  <c r="E10" i="3"/>
  <c r="F10" i="3"/>
  <c r="G10" i="3"/>
  <c r="H10" i="3"/>
  <c r="I10" i="3"/>
  <c r="J10" i="3"/>
  <c r="K10" i="3"/>
  <c r="M10" i="3"/>
  <c r="N10" i="3"/>
  <c r="O10" i="3"/>
  <c r="P10" i="3"/>
  <c r="Q10" i="3"/>
  <c r="R10" i="3"/>
  <c r="S10" i="3"/>
  <c r="T10" i="3"/>
  <c r="U10" i="3"/>
  <c r="V10" i="3"/>
  <c r="W10" i="3"/>
  <c r="X10" i="3"/>
  <c r="B11" i="3"/>
  <c r="C11" i="3"/>
  <c r="D11" i="3"/>
  <c r="E11" i="3"/>
  <c r="F11" i="3"/>
  <c r="G11" i="3"/>
  <c r="H11" i="3"/>
  <c r="I11" i="3"/>
  <c r="J11" i="3"/>
  <c r="K11" i="3"/>
  <c r="M11" i="3"/>
  <c r="N11" i="3"/>
  <c r="O11" i="3"/>
  <c r="P11" i="3"/>
  <c r="Q11" i="3"/>
  <c r="R11" i="3"/>
  <c r="S11" i="3"/>
  <c r="T11" i="3"/>
  <c r="U11" i="3"/>
  <c r="V11" i="3"/>
  <c r="W11" i="3"/>
  <c r="X11" i="3"/>
  <c r="B12" i="3"/>
  <c r="C12" i="3"/>
  <c r="D12" i="3"/>
  <c r="E12" i="3"/>
  <c r="F12" i="3"/>
  <c r="G12" i="3"/>
  <c r="H12" i="3"/>
  <c r="I12" i="3"/>
  <c r="J12" i="3"/>
  <c r="K12" i="3"/>
  <c r="M12" i="3"/>
  <c r="N12" i="3"/>
  <c r="O12" i="3"/>
  <c r="P12" i="3"/>
  <c r="Q12" i="3"/>
  <c r="R12" i="3"/>
  <c r="S12" i="3"/>
  <c r="T12" i="3"/>
  <c r="U12" i="3"/>
  <c r="V12" i="3"/>
  <c r="W12" i="3"/>
  <c r="X12" i="3"/>
  <c r="B13" i="3"/>
  <c r="C13" i="3"/>
  <c r="D13" i="3"/>
  <c r="E13" i="3"/>
  <c r="F13" i="3"/>
  <c r="G13" i="3"/>
  <c r="H13" i="3"/>
  <c r="I13" i="3"/>
  <c r="J13" i="3"/>
  <c r="K13" i="3"/>
  <c r="M13" i="3"/>
  <c r="N13" i="3"/>
  <c r="O13" i="3"/>
  <c r="P13" i="3"/>
  <c r="Q13" i="3"/>
  <c r="R13" i="3"/>
  <c r="S13" i="3"/>
  <c r="T13" i="3"/>
  <c r="U13" i="3"/>
  <c r="V13" i="3"/>
  <c r="W13" i="3"/>
  <c r="X13" i="3"/>
  <c r="B14" i="3"/>
  <c r="C14" i="3"/>
  <c r="D14" i="3"/>
  <c r="E14" i="3"/>
  <c r="F14" i="3"/>
  <c r="G14" i="3"/>
  <c r="H14" i="3"/>
  <c r="I14" i="3"/>
  <c r="J14" i="3"/>
  <c r="K14" i="3"/>
  <c r="M14" i="3"/>
  <c r="N14" i="3"/>
  <c r="O14" i="3"/>
  <c r="P14" i="3"/>
  <c r="Q14" i="3"/>
  <c r="R14" i="3"/>
  <c r="S14" i="3"/>
  <c r="T14" i="3"/>
  <c r="U14" i="3"/>
  <c r="V14" i="3"/>
  <c r="W14" i="3"/>
  <c r="X14" i="3"/>
  <c r="B15" i="3"/>
  <c r="C15" i="3"/>
  <c r="D15" i="3"/>
  <c r="E15" i="3"/>
  <c r="F15" i="3"/>
  <c r="G15" i="3"/>
  <c r="H15" i="3"/>
  <c r="I15" i="3"/>
  <c r="J15" i="3"/>
  <c r="K15" i="3"/>
  <c r="M15" i="3"/>
  <c r="N15" i="3"/>
  <c r="O15" i="3"/>
  <c r="P15" i="3"/>
  <c r="Q15" i="3"/>
  <c r="R15" i="3"/>
  <c r="S15" i="3"/>
  <c r="T15" i="3"/>
  <c r="U15" i="3"/>
  <c r="V15" i="3"/>
  <c r="W15" i="3"/>
  <c r="X15" i="3"/>
  <c r="B16" i="3"/>
  <c r="C16" i="3"/>
  <c r="D16" i="3"/>
  <c r="E16" i="3"/>
  <c r="F16" i="3"/>
  <c r="G16" i="3"/>
  <c r="H16" i="3"/>
  <c r="I16" i="3"/>
  <c r="J16" i="3"/>
  <c r="K16" i="3"/>
  <c r="M16" i="3"/>
  <c r="N16" i="3"/>
  <c r="O16" i="3"/>
  <c r="P16" i="3"/>
  <c r="Q16" i="3"/>
  <c r="R16" i="3"/>
  <c r="S16" i="3"/>
  <c r="T16" i="3"/>
  <c r="U16" i="3"/>
  <c r="V16" i="3"/>
  <c r="W16" i="3"/>
  <c r="X16" i="3"/>
  <c r="B17" i="3"/>
  <c r="C17" i="3"/>
  <c r="D17" i="3"/>
  <c r="E17" i="3"/>
  <c r="F17" i="3"/>
  <c r="G17" i="3"/>
  <c r="H17" i="3"/>
  <c r="I17" i="3"/>
  <c r="J17" i="3"/>
  <c r="K17" i="3"/>
  <c r="M17" i="3"/>
  <c r="N17" i="3"/>
  <c r="O17" i="3"/>
  <c r="P17" i="3"/>
  <c r="Q17" i="3"/>
  <c r="R17" i="3"/>
  <c r="S17" i="3"/>
  <c r="T17" i="3"/>
  <c r="U17" i="3"/>
  <c r="V17" i="3"/>
  <c r="W17" i="3"/>
  <c r="X17" i="3"/>
  <c r="B18" i="3"/>
  <c r="C18" i="3"/>
  <c r="D18" i="3"/>
  <c r="E18" i="3"/>
  <c r="F18" i="3"/>
  <c r="G18" i="3"/>
  <c r="H18" i="3"/>
  <c r="I18" i="3"/>
  <c r="J18" i="3"/>
  <c r="K18" i="3"/>
  <c r="M18" i="3"/>
  <c r="N18" i="3"/>
  <c r="O18" i="3"/>
  <c r="P18" i="3"/>
  <c r="Q18" i="3"/>
  <c r="R18" i="3"/>
  <c r="S18" i="3"/>
  <c r="T18" i="3"/>
  <c r="U18" i="3"/>
  <c r="V18" i="3"/>
  <c r="W18" i="3"/>
  <c r="X18" i="3"/>
  <c r="B19" i="3"/>
  <c r="C19" i="3"/>
  <c r="D19" i="3"/>
  <c r="E19" i="3"/>
  <c r="F19" i="3"/>
  <c r="G19" i="3"/>
  <c r="H19" i="3"/>
  <c r="I19" i="3"/>
  <c r="J19" i="3"/>
  <c r="K19" i="3"/>
  <c r="M19" i="3"/>
  <c r="N19" i="3"/>
  <c r="O19" i="3"/>
  <c r="P19" i="3"/>
  <c r="Q19" i="3"/>
  <c r="R19" i="3"/>
  <c r="S19" i="3"/>
  <c r="T19" i="3"/>
  <c r="U19" i="3"/>
  <c r="V19" i="3"/>
  <c r="W19" i="3"/>
  <c r="X19" i="3"/>
  <c r="B20" i="3"/>
  <c r="C20" i="3"/>
  <c r="D20" i="3"/>
  <c r="E20" i="3"/>
  <c r="F20" i="3"/>
  <c r="G20" i="3"/>
  <c r="H20" i="3"/>
  <c r="I20" i="3"/>
  <c r="J20" i="3"/>
  <c r="K20" i="3"/>
  <c r="M20" i="3"/>
  <c r="N20" i="3"/>
  <c r="O20" i="3"/>
  <c r="P20" i="3"/>
  <c r="Q20" i="3"/>
  <c r="R20" i="3"/>
  <c r="S20" i="3"/>
  <c r="T20" i="3"/>
  <c r="U20" i="3"/>
  <c r="V20" i="3"/>
  <c r="W20" i="3"/>
  <c r="X20" i="3"/>
  <c r="B21" i="3"/>
  <c r="C21" i="3"/>
  <c r="D21" i="3"/>
  <c r="E21" i="3"/>
  <c r="F21" i="3"/>
  <c r="G21" i="3"/>
  <c r="H21" i="3"/>
  <c r="I21" i="3"/>
  <c r="J21" i="3"/>
  <c r="K21" i="3"/>
  <c r="M21" i="3"/>
  <c r="N21" i="3"/>
  <c r="O21" i="3"/>
  <c r="P21" i="3"/>
  <c r="Q21" i="3"/>
  <c r="R21" i="3"/>
  <c r="S21" i="3"/>
  <c r="T21" i="3"/>
  <c r="U21" i="3"/>
  <c r="V21" i="3"/>
  <c r="W21" i="3"/>
  <c r="X21" i="3"/>
  <c r="B22" i="3"/>
  <c r="C22" i="3"/>
  <c r="D22" i="3"/>
  <c r="E22" i="3"/>
  <c r="F22" i="3"/>
  <c r="G22" i="3"/>
  <c r="H22" i="3"/>
  <c r="I22" i="3"/>
  <c r="J22" i="3"/>
  <c r="K22" i="3"/>
  <c r="M22" i="3"/>
  <c r="N22" i="3"/>
  <c r="O22" i="3"/>
  <c r="P22" i="3"/>
  <c r="Q22" i="3"/>
  <c r="R22" i="3"/>
  <c r="S22" i="3"/>
  <c r="T22" i="3"/>
  <c r="U22" i="3"/>
  <c r="V22" i="3"/>
  <c r="W22" i="3"/>
  <c r="X22" i="3"/>
  <c r="B23" i="3"/>
  <c r="C23" i="3"/>
  <c r="D23" i="3"/>
  <c r="E23" i="3"/>
  <c r="F23" i="3"/>
  <c r="G23" i="3"/>
  <c r="H23" i="3"/>
  <c r="I23" i="3"/>
  <c r="J23" i="3"/>
  <c r="K23" i="3"/>
  <c r="M23" i="3"/>
  <c r="N23" i="3"/>
  <c r="O23" i="3"/>
  <c r="P23" i="3"/>
  <c r="Q23" i="3"/>
  <c r="R23" i="3"/>
  <c r="S23" i="3"/>
  <c r="T23" i="3"/>
  <c r="U23" i="3"/>
  <c r="V23" i="3"/>
  <c r="W23" i="3"/>
  <c r="X23" i="3"/>
  <c r="B24" i="3"/>
  <c r="C24" i="3"/>
  <c r="D24" i="3"/>
  <c r="E24" i="3"/>
  <c r="F24" i="3"/>
  <c r="G24" i="3"/>
  <c r="H24" i="3"/>
  <c r="I24" i="3"/>
  <c r="J24" i="3"/>
  <c r="K24" i="3"/>
  <c r="M24" i="3"/>
  <c r="N24" i="3"/>
  <c r="O24" i="3"/>
  <c r="P24" i="3"/>
  <c r="Q24" i="3"/>
  <c r="R24" i="3"/>
  <c r="S24" i="3"/>
  <c r="T24" i="3"/>
  <c r="U24" i="3"/>
  <c r="V24" i="3"/>
  <c r="W24" i="3"/>
  <c r="X24" i="3"/>
  <c r="B25" i="3"/>
  <c r="C25" i="3"/>
  <c r="D25" i="3"/>
  <c r="E25" i="3"/>
  <c r="F25" i="3"/>
  <c r="G25" i="3"/>
  <c r="H25" i="3"/>
  <c r="I25" i="3"/>
  <c r="J25" i="3"/>
  <c r="K25" i="3"/>
  <c r="M25" i="3"/>
  <c r="N25" i="3"/>
  <c r="O25" i="3"/>
  <c r="P25" i="3"/>
  <c r="Q25" i="3"/>
  <c r="R25" i="3"/>
  <c r="S25" i="3"/>
  <c r="T25" i="3"/>
  <c r="U25" i="3"/>
  <c r="V25" i="3"/>
  <c r="W25" i="3"/>
  <c r="X25" i="3"/>
  <c r="B26" i="3"/>
  <c r="C26" i="3"/>
  <c r="D26" i="3"/>
  <c r="E26" i="3"/>
  <c r="F26" i="3"/>
  <c r="G26" i="3"/>
  <c r="H26" i="3"/>
  <c r="I26" i="3"/>
  <c r="J26" i="3"/>
  <c r="K26" i="3"/>
  <c r="M26" i="3"/>
  <c r="N26" i="3"/>
  <c r="O26" i="3"/>
  <c r="P26" i="3"/>
  <c r="Q26" i="3"/>
  <c r="R26" i="3"/>
  <c r="S26" i="3"/>
  <c r="T26" i="3"/>
  <c r="U26" i="3"/>
  <c r="V26" i="3"/>
  <c r="W26" i="3"/>
  <c r="X26" i="3"/>
  <c r="B27" i="3"/>
  <c r="C27" i="3"/>
  <c r="D27" i="3"/>
  <c r="E27" i="3"/>
  <c r="F27" i="3"/>
  <c r="G27" i="3"/>
  <c r="H27" i="3"/>
  <c r="I27" i="3"/>
  <c r="J27" i="3"/>
  <c r="K27" i="3"/>
  <c r="M27" i="3"/>
  <c r="N27" i="3"/>
  <c r="O27" i="3"/>
  <c r="P27" i="3"/>
  <c r="Q27" i="3"/>
  <c r="R27" i="3"/>
  <c r="S27" i="3"/>
  <c r="T27" i="3"/>
  <c r="U27" i="3"/>
  <c r="V27" i="3"/>
  <c r="W27" i="3"/>
  <c r="X27" i="3"/>
  <c r="B28" i="3"/>
  <c r="C28" i="3"/>
  <c r="D28" i="3"/>
  <c r="E28" i="3"/>
  <c r="F28" i="3"/>
  <c r="G28" i="3"/>
  <c r="H28" i="3"/>
  <c r="I28" i="3"/>
  <c r="J28" i="3"/>
  <c r="K28" i="3"/>
  <c r="M28" i="3"/>
  <c r="N28" i="3"/>
  <c r="O28" i="3"/>
  <c r="P28" i="3"/>
  <c r="Q28" i="3"/>
  <c r="R28" i="3"/>
  <c r="S28" i="3"/>
  <c r="T28" i="3"/>
  <c r="U28" i="3"/>
  <c r="V28" i="3"/>
  <c r="W28" i="3"/>
  <c r="X28" i="3"/>
  <c r="B29" i="3"/>
  <c r="C29" i="3"/>
  <c r="D29" i="3"/>
  <c r="E29" i="3"/>
  <c r="F29" i="3"/>
  <c r="G29" i="3"/>
  <c r="H29" i="3"/>
  <c r="I29" i="3"/>
  <c r="J29" i="3"/>
  <c r="K29" i="3"/>
  <c r="M29" i="3"/>
  <c r="N29" i="3"/>
  <c r="O29" i="3"/>
  <c r="P29" i="3"/>
  <c r="Q29" i="3"/>
  <c r="R29" i="3"/>
  <c r="S29" i="3"/>
  <c r="T29" i="3"/>
  <c r="U29" i="3"/>
  <c r="V29" i="3"/>
  <c r="W29" i="3"/>
  <c r="X29" i="3"/>
  <c r="B30" i="3"/>
  <c r="C30" i="3"/>
  <c r="D30" i="3"/>
  <c r="E30" i="3"/>
  <c r="F30" i="3"/>
  <c r="G30" i="3"/>
  <c r="H30" i="3"/>
  <c r="I30" i="3"/>
  <c r="J30" i="3"/>
  <c r="K30" i="3"/>
  <c r="M30" i="3"/>
  <c r="N30" i="3"/>
  <c r="O30" i="3"/>
  <c r="P30" i="3"/>
  <c r="Q30" i="3"/>
  <c r="R30" i="3"/>
  <c r="S30" i="3"/>
  <c r="T30" i="3"/>
  <c r="U30" i="3"/>
  <c r="V30" i="3"/>
  <c r="W30" i="3"/>
  <c r="X30" i="3"/>
  <c r="B31" i="3"/>
  <c r="C31" i="3"/>
  <c r="D31" i="3"/>
  <c r="E31" i="3"/>
  <c r="F31" i="3"/>
  <c r="G31" i="3"/>
  <c r="H31" i="3"/>
  <c r="I31" i="3"/>
  <c r="J31" i="3"/>
  <c r="K31" i="3"/>
  <c r="M31" i="3"/>
  <c r="N31" i="3"/>
  <c r="O31" i="3"/>
  <c r="P31" i="3"/>
  <c r="Q31" i="3"/>
  <c r="R31" i="3"/>
  <c r="S31" i="3"/>
  <c r="T31" i="3"/>
  <c r="U31" i="3"/>
  <c r="V31" i="3"/>
  <c r="W31" i="3"/>
  <c r="X31" i="3"/>
  <c r="B32" i="3"/>
  <c r="C32" i="3"/>
  <c r="D32" i="3"/>
  <c r="E32" i="3"/>
  <c r="F32" i="3"/>
  <c r="G32" i="3"/>
  <c r="H32" i="3"/>
  <c r="I32" i="3"/>
  <c r="J32" i="3"/>
  <c r="K32" i="3"/>
  <c r="M32" i="3"/>
  <c r="N32" i="3"/>
  <c r="O32" i="3"/>
  <c r="P32" i="3"/>
  <c r="Q32" i="3"/>
  <c r="R32" i="3"/>
  <c r="S32" i="3"/>
  <c r="T32" i="3"/>
  <c r="U32" i="3"/>
  <c r="V32" i="3"/>
  <c r="W32" i="3"/>
  <c r="X32" i="3"/>
  <c r="B33" i="3"/>
  <c r="C33" i="3"/>
  <c r="D33" i="3"/>
  <c r="E33" i="3"/>
  <c r="F33" i="3"/>
  <c r="G33" i="3"/>
  <c r="H33" i="3"/>
  <c r="I33" i="3"/>
  <c r="J33" i="3"/>
  <c r="K33" i="3"/>
  <c r="M33" i="3"/>
  <c r="N33" i="3"/>
  <c r="O33" i="3"/>
  <c r="P33" i="3"/>
  <c r="Q33" i="3"/>
  <c r="R33" i="3"/>
  <c r="S33" i="3"/>
  <c r="T33" i="3"/>
  <c r="U33" i="3"/>
  <c r="V33" i="3"/>
  <c r="W33" i="3"/>
  <c r="X33" i="3"/>
  <c r="B34" i="3"/>
  <c r="C34" i="3"/>
  <c r="D34" i="3"/>
  <c r="E34" i="3"/>
  <c r="F34" i="3"/>
  <c r="G34" i="3"/>
  <c r="H34" i="3"/>
  <c r="I34" i="3"/>
  <c r="J34" i="3"/>
  <c r="K34" i="3"/>
  <c r="M34" i="3"/>
  <c r="N34" i="3"/>
  <c r="O34" i="3"/>
  <c r="P34" i="3"/>
  <c r="Q34" i="3"/>
  <c r="R34" i="3"/>
  <c r="S34" i="3"/>
  <c r="T34" i="3"/>
  <c r="U34" i="3"/>
  <c r="V34" i="3"/>
  <c r="W34" i="3"/>
  <c r="X34" i="3"/>
  <c r="B35" i="3"/>
  <c r="C35" i="3"/>
  <c r="D35" i="3"/>
  <c r="E35" i="3"/>
  <c r="F35" i="3"/>
  <c r="G35" i="3"/>
  <c r="H35" i="3"/>
  <c r="I35" i="3"/>
  <c r="J35" i="3"/>
  <c r="K35" i="3"/>
  <c r="M35" i="3"/>
  <c r="N35" i="3"/>
  <c r="O35" i="3"/>
  <c r="P35" i="3"/>
  <c r="Q35" i="3"/>
  <c r="R35" i="3"/>
  <c r="S35" i="3"/>
  <c r="T35" i="3"/>
  <c r="U35" i="3"/>
  <c r="V35" i="3"/>
  <c r="W35" i="3"/>
  <c r="X35" i="3"/>
  <c r="B36" i="3"/>
  <c r="C36" i="3"/>
  <c r="D36" i="3"/>
  <c r="E36" i="3"/>
  <c r="F36" i="3"/>
  <c r="G36" i="3"/>
  <c r="H36" i="3"/>
  <c r="I36" i="3"/>
  <c r="J36" i="3"/>
  <c r="K36" i="3"/>
  <c r="M36" i="3"/>
  <c r="N36" i="3"/>
  <c r="O36" i="3"/>
  <c r="P36" i="3"/>
  <c r="Q36" i="3"/>
  <c r="R36" i="3"/>
  <c r="S36" i="3"/>
  <c r="T36" i="3"/>
  <c r="U36" i="3"/>
  <c r="V36" i="3"/>
  <c r="W36" i="3"/>
  <c r="X36" i="3"/>
  <c r="B37" i="3"/>
  <c r="C37" i="3"/>
  <c r="D37" i="3"/>
  <c r="E37" i="3"/>
  <c r="F37" i="3"/>
  <c r="G37" i="3"/>
  <c r="H37" i="3"/>
  <c r="I37" i="3"/>
  <c r="J37" i="3"/>
  <c r="K37" i="3"/>
  <c r="M37" i="3"/>
  <c r="N37" i="3"/>
  <c r="O37" i="3"/>
  <c r="P37" i="3"/>
  <c r="Q37" i="3"/>
  <c r="R37" i="3"/>
  <c r="S37" i="3"/>
  <c r="T37" i="3"/>
  <c r="U37" i="3"/>
  <c r="V37" i="3"/>
  <c r="W37" i="3"/>
  <c r="X37" i="3"/>
  <c r="B38" i="3"/>
  <c r="C38" i="3"/>
  <c r="D38" i="3"/>
  <c r="E38" i="3"/>
  <c r="F38" i="3"/>
  <c r="G38" i="3"/>
  <c r="H38" i="3"/>
  <c r="I38" i="3"/>
  <c r="J38" i="3"/>
  <c r="K38" i="3"/>
  <c r="M38" i="3"/>
  <c r="N38" i="3"/>
  <c r="O38" i="3"/>
  <c r="P38" i="3"/>
  <c r="Q38" i="3"/>
  <c r="R38" i="3"/>
  <c r="S38" i="3"/>
  <c r="T38" i="3"/>
  <c r="U38" i="3"/>
  <c r="V38" i="3"/>
  <c r="W38" i="3"/>
  <c r="X38" i="3"/>
  <c r="B39" i="3"/>
  <c r="C39" i="3"/>
  <c r="D39" i="3"/>
  <c r="E39" i="3"/>
  <c r="F39" i="3"/>
  <c r="G39" i="3"/>
  <c r="H39" i="3"/>
  <c r="I39" i="3"/>
  <c r="J39" i="3"/>
  <c r="K39" i="3"/>
  <c r="M39" i="3"/>
  <c r="N39" i="3"/>
  <c r="O39" i="3"/>
  <c r="P39" i="3"/>
  <c r="Q39" i="3"/>
  <c r="R39" i="3"/>
  <c r="S39" i="3"/>
  <c r="T39" i="3"/>
  <c r="U39" i="3"/>
  <c r="V39" i="3"/>
  <c r="W39" i="3"/>
  <c r="X39" i="3"/>
  <c r="B40" i="3"/>
  <c r="C40" i="3"/>
  <c r="D40" i="3"/>
  <c r="E40" i="3"/>
  <c r="F40" i="3"/>
  <c r="G40" i="3"/>
  <c r="H40" i="3"/>
  <c r="I40" i="3"/>
  <c r="J40" i="3"/>
  <c r="K40" i="3"/>
  <c r="M40" i="3"/>
  <c r="N40" i="3"/>
  <c r="O40" i="3"/>
  <c r="P40" i="3"/>
  <c r="Q40" i="3"/>
  <c r="R40" i="3"/>
  <c r="S40" i="3"/>
  <c r="T40" i="3"/>
  <c r="U40" i="3"/>
  <c r="V40" i="3"/>
  <c r="W40" i="3"/>
  <c r="X40" i="3"/>
  <c r="B41" i="3"/>
  <c r="C41" i="3"/>
  <c r="D41" i="3"/>
  <c r="E41" i="3"/>
  <c r="F41" i="3"/>
  <c r="G41" i="3"/>
  <c r="H41" i="3"/>
  <c r="I41" i="3"/>
  <c r="J41" i="3"/>
  <c r="K41" i="3"/>
  <c r="M41" i="3"/>
  <c r="N41" i="3"/>
  <c r="O41" i="3"/>
  <c r="P41" i="3"/>
  <c r="Q41" i="3"/>
  <c r="R41" i="3"/>
  <c r="S41" i="3"/>
  <c r="T41" i="3"/>
  <c r="U41" i="3"/>
  <c r="V41" i="3"/>
  <c r="W41" i="3"/>
  <c r="X41" i="3"/>
  <c r="B42" i="3"/>
  <c r="C42" i="3"/>
  <c r="D42" i="3"/>
  <c r="E42" i="3"/>
  <c r="F42" i="3"/>
  <c r="G42" i="3"/>
  <c r="H42" i="3"/>
  <c r="I42" i="3"/>
  <c r="J42" i="3"/>
  <c r="K42" i="3"/>
  <c r="M42" i="3"/>
  <c r="N42" i="3"/>
  <c r="O42" i="3"/>
  <c r="P42" i="3"/>
  <c r="Q42" i="3"/>
  <c r="R42" i="3"/>
  <c r="S42" i="3"/>
  <c r="T42" i="3"/>
  <c r="U42" i="3"/>
  <c r="V42" i="3"/>
  <c r="W42" i="3"/>
  <c r="X42" i="3"/>
  <c r="B43" i="3"/>
  <c r="C43" i="3"/>
  <c r="D43" i="3"/>
  <c r="E43" i="3"/>
  <c r="F43" i="3"/>
  <c r="G43" i="3"/>
  <c r="H43" i="3"/>
  <c r="I43" i="3"/>
  <c r="J43" i="3"/>
  <c r="K43" i="3"/>
  <c r="M43" i="3"/>
  <c r="N43" i="3"/>
  <c r="O43" i="3"/>
  <c r="P43" i="3"/>
  <c r="Q43" i="3"/>
  <c r="R43" i="3"/>
  <c r="S43" i="3"/>
  <c r="T43" i="3"/>
  <c r="U43" i="3"/>
  <c r="V43" i="3"/>
  <c r="W43" i="3"/>
  <c r="X43" i="3"/>
  <c r="B44" i="3"/>
  <c r="C44" i="3"/>
  <c r="D44" i="3"/>
  <c r="E44" i="3"/>
  <c r="F44" i="3"/>
  <c r="G44" i="3"/>
  <c r="H44" i="3"/>
  <c r="I44" i="3"/>
  <c r="J44" i="3"/>
  <c r="K44" i="3"/>
  <c r="M44" i="3"/>
  <c r="N44" i="3"/>
  <c r="O44" i="3"/>
  <c r="P44" i="3"/>
  <c r="Q44" i="3"/>
  <c r="R44" i="3"/>
  <c r="S44" i="3"/>
  <c r="T44" i="3"/>
  <c r="U44" i="3"/>
  <c r="V44" i="3"/>
  <c r="W44" i="3"/>
  <c r="X44" i="3"/>
  <c r="B45" i="3"/>
  <c r="C45" i="3"/>
  <c r="D45" i="3"/>
  <c r="E45" i="3"/>
  <c r="F45" i="3"/>
  <c r="G45" i="3"/>
  <c r="H45" i="3"/>
  <c r="I45" i="3"/>
  <c r="J45" i="3"/>
  <c r="K45" i="3"/>
  <c r="M45" i="3"/>
  <c r="N45" i="3"/>
  <c r="O45" i="3"/>
  <c r="P45" i="3"/>
  <c r="Q45" i="3"/>
  <c r="R45" i="3"/>
  <c r="S45" i="3"/>
  <c r="T45" i="3"/>
  <c r="U45" i="3"/>
  <c r="V45" i="3"/>
  <c r="W45" i="3"/>
  <c r="X45" i="3"/>
  <c r="B46" i="3"/>
  <c r="C46" i="3"/>
  <c r="D46" i="3"/>
  <c r="E46" i="3"/>
  <c r="F46" i="3"/>
  <c r="G46" i="3"/>
  <c r="H46" i="3"/>
  <c r="I46" i="3"/>
  <c r="J46" i="3"/>
  <c r="K46" i="3"/>
  <c r="M46" i="3"/>
  <c r="N46" i="3"/>
  <c r="O46" i="3"/>
  <c r="P46" i="3"/>
  <c r="Q46" i="3"/>
  <c r="R46" i="3"/>
  <c r="S46" i="3"/>
  <c r="T46" i="3"/>
  <c r="U46" i="3"/>
  <c r="V46" i="3"/>
  <c r="W46" i="3"/>
  <c r="X46" i="3"/>
  <c r="B47" i="3"/>
  <c r="C47" i="3"/>
  <c r="D47" i="3"/>
  <c r="E47" i="3"/>
  <c r="F47" i="3"/>
  <c r="G47" i="3"/>
  <c r="H47" i="3"/>
  <c r="I47" i="3"/>
  <c r="J47" i="3"/>
  <c r="K47" i="3"/>
  <c r="M47" i="3"/>
  <c r="N47" i="3"/>
  <c r="O47" i="3"/>
  <c r="P47" i="3"/>
  <c r="Q47" i="3"/>
  <c r="R47" i="3"/>
  <c r="S47" i="3"/>
  <c r="T47" i="3"/>
  <c r="U47" i="3"/>
  <c r="V47" i="3"/>
  <c r="W47" i="3"/>
  <c r="X47" i="3"/>
  <c r="B48" i="3"/>
  <c r="C48" i="3"/>
  <c r="D48" i="3"/>
  <c r="E48" i="3"/>
  <c r="F48" i="3"/>
  <c r="G48" i="3"/>
  <c r="H48" i="3"/>
  <c r="I48" i="3"/>
  <c r="J48" i="3"/>
  <c r="K48" i="3"/>
  <c r="M48" i="3"/>
  <c r="N48" i="3"/>
  <c r="O48" i="3"/>
  <c r="P48" i="3"/>
  <c r="Q48" i="3"/>
  <c r="R48" i="3"/>
  <c r="S48" i="3"/>
  <c r="T48" i="3"/>
  <c r="U48" i="3"/>
  <c r="V48" i="3"/>
  <c r="W48" i="3"/>
  <c r="X48" i="3"/>
  <c r="B49" i="3"/>
  <c r="C49" i="3"/>
  <c r="D49" i="3"/>
  <c r="E49" i="3"/>
  <c r="F49" i="3"/>
  <c r="G49" i="3"/>
  <c r="H49" i="3"/>
  <c r="I49" i="3"/>
  <c r="J49" i="3"/>
  <c r="K49" i="3"/>
  <c r="M49" i="3"/>
  <c r="N49" i="3"/>
  <c r="O49" i="3"/>
  <c r="P49" i="3"/>
  <c r="Q49" i="3"/>
  <c r="R49" i="3"/>
  <c r="S49" i="3"/>
  <c r="T49" i="3"/>
  <c r="U49" i="3"/>
  <c r="V49" i="3"/>
  <c r="W49" i="3"/>
  <c r="X49" i="3"/>
  <c r="B50" i="3"/>
  <c r="C50" i="3"/>
  <c r="D50" i="3"/>
  <c r="E50" i="3"/>
  <c r="F50" i="3"/>
  <c r="G50" i="3"/>
  <c r="H50" i="3"/>
  <c r="I50" i="3"/>
  <c r="J50" i="3"/>
  <c r="K50" i="3"/>
  <c r="M50" i="3"/>
  <c r="N50" i="3"/>
  <c r="O50" i="3"/>
  <c r="P50" i="3"/>
  <c r="Q50" i="3"/>
  <c r="R50" i="3"/>
  <c r="S50" i="3"/>
  <c r="T50" i="3"/>
  <c r="U50" i="3"/>
  <c r="V50" i="3"/>
  <c r="W50" i="3"/>
  <c r="X50" i="3"/>
  <c r="B51" i="3"/>
  <c r="C51" i="3"/>
  <c r="D51" i="3"/>
  <c r="E51" i="3"/>
  <c r="F51" i="3"/>
  <c r="G51" i="3"/>
  <c r="H51" i="3"/>
  <c r="I51" i="3"/>
  <c r="J51" i="3"/>
  <c r="K51" i="3"/>
  <c r="M51" i="3"/>
  <c r="N51" i="3"/>
  <c r="O51" i="3"/>
  <c r="P51" i="3"/>
  <c r="Q51" i="3"/>
  <c r="R51" i="3"/>
  <c r="S51" i="3"/>
  <c r="T51" i="3"/>
  <c r="U51" i="3"/>
  <c r="V51" i="3"/>
  <c r="W51" i="3"/>
  <c r="X51" i="3"/>
  <c r="B52" i="3"/>
  <c r="C52" i="3"/>
  <c r="D52" i="3"/>
  <c r="E52" i="3"/>
  <c r="F52" i="3"/>
  <c r="G52" i="3"/>
  <c r="H52" i="3"/>
  <c r="I52" i="3"/>
  <c r="J52" i="3"/>
  <c r="K52" i="3"/>
  <c r="M52" i="3"/>
  <c r="N52" i="3"/>
  <c r="O52" i="3"/>
  <c r="P52" i="3"/>
  <c r="Q52" i="3"/>
  <c r="R52" i="3"/>
  <c r="S52" i="3"/>
  <c r="T52" i="3"/>
  <c r="U52" i="3"/>
  <c r="V52" i="3"/>
  <c r="W52" i="3"/>
  <c r="X52" i="3"/>
  <c r="B53" i="3"/>
  <c r="C53" i="3"/>
  <c r="D53" i="3"/>
  <c r="E53" i="3"/>
  <c r="F53" i="3"/>
  <c r="G53" i="3"/>
  <c r="H53" i="3"/>
  <c r="I53" i="3"/>
  <c r="J53" i="3"/>
  <c r="K53" i="3"/>
  <c r="M53" i="3"/>
  <c r="N53" i="3"/>
  <c r="O53" i="3"/>
  <c r="P53" i="3"/>
  <c r="Q53" i="3"/>
  <c r="R53" i="3"/>
  <c r="S53" i="3"/>
  <c r="T53" i="3"/>
  <c r="U53" i="3"/>
  <c r="V53" i="3"/>
  <c r="W53" i="3"/>
  <c r="X53" i="3"/>
  <c r="B54" i="3"/>
  <c r="C54" i="3"/>
  <c r="D54" i="3"/>
  <c r="E54" i="3"/>
  <c r="F54" i="3"/>
  <c r="G54" i="3"/>
  <c r="H54" i="3"/>
  <c r="I54" i="3"/>
  <c r="J54" i="3"/>
  <c r="K54" i="3"/>
  <c r="M54" i="3"/>
  <c r="N54" i="3"/>
  <c r="O54" i="3"/>
  <c r="P54" i="3"/>
  <c r="Q54" i="3"/>
  <c r="R54" i="3"/>
  <c r="S54" i="3"/>
  <c r="T54" i="3"/>
  <c r="U54" i="3"/>
  <c r="V54" i="3"/>
  <c r="W54" i="3"/>
  <c r="X54" i="3"/>
  <c r="B55" i="3"/>
  <c r="C55" i="3"/>
  <c r="D55" i="3"/>
  <c r="E55" i="3"/>
  <c r="F55" i="3"/>
  <c r="G55" i="3"/>
  <c r="H55" i="3"/>
  <c r="I55" i="3"/>
  <c r="J55" i="3"/>
  <c r="K55" i="3"/>
  <c r="M55" i="3"/>
  <c r="N55" i="3"/>
  <c r="O55" i="3"/>
  <c r="P55" i="3"/>
  <c r="Q55" i="3"/>
  <c r="R55" i="3"/>
  <c r="S55" i="3"/>
  <c r="T55" i="3"/>
  <c r="U55" i="3"/>
  <c r="V55" i="3"/>
  <c r="W55" i="3"/>
  <c r="X55" i="3"/>
  <c r="B56" i="3"/>
  <c r="C56" i="3"/>
  <c r="D56" i="3"/>
  <c r="E56" i="3"/>
  <c r="F56" i="3"/>
  <c r="G56" i="3"/>
  <c r="H56" i="3"/>
  <c r="I56" i="3"/>
  <c r="J56" i="3"/>
  <c r="K56" i="3"/>
  <c r="M56" i="3"/>
  <c r="N56" i="3"/>
  <c r="O56" i="3"/>
  <c r="P56" i="3"/>
  <c r="Q56" i="3"/>
  <c r="R56" i="3"/>
  <c r="S56" i="3"/>
  <c r="T56" i="3"/>
  <c r="U56" i="3"/>
  <c r="V56" i="3"/>
  <c r="W56" i="3"/>
  <c r="X56" i="3"/>
  <c r="B57" i="3"/>
  <c r="C57" i="3"/>
  <c r="D57" i="3"/>
  <c r="E57" i="3"/>
  <c r="F57" i="3"/>
  <c r="G57" i="3"/>
  <c r="H57" i="3"/>
  <c r="I57" i="3"/>
  <c r="J57" i="3"/>
  <c r="K57" i="3"/>
  <c r="M57" i="3"/>
  <c r="N57" i="3"/>
  <c r="O57" i="3"/>
  <c r="P57" i="3"/>
  <c r="Q57" i="3"/>
  <c r="R57" i="3"/>
  <c r="S57" i="3"/>
  <c r="T57" i="3"/>
  <c r="U57" i="3"/>
  <c r="V57" i="3"/>
  <c r="W57" i="3"/>
  <c r="X57" i="3"/>
  <c r="B58" i="3"/>
  <c r="C58" i="3"/>
  <c r="D58" i="3"/>
  <c r="E58" i="3"/>
  <c r="F58" i="3"/>
  <c r="G58" i="3"/>
  <c r="H58" i="3"/>
  <c r="I58" i="3"/>
  <c r="J58" i="3"/>
  <c r="K58" i="3"/>
  <c r="M58" i="3"/>
  <c r="N58" i="3"/>
  <c r="O58" i="3"/>
  <c r="P58" i="3"/>
  <c r="Q58" i="3"/>
  <c r="R58" i="3"/>
  <c r="S58" i="3"/>
  <c r="T58" i="3"/>
  <c r="U58" i="3"/>
  <c r="V58" i="3"/>
  <c r="W58" i="3"/>
  <c r="X58" i="3"/>
  <c r="B59" i="3"/>
  <c r="C59" i="3"/>
  <c r="D59" i="3"/>
  <c r="E59" i="3"/>
  <c r="F59" i="3"/>
  <c r="G59" i="3"/>
  <c r="H59" i="3"/>
  <c r="I59" i="3"/>
  <c r="J59" i="3"/>
  <c r="K59" i="3"/>
  <c r="M59" i="3"/>
  <c r="N59" i="3"/>
  <c r="O59" i="3"/>
  <c r="P59" i="3"/>
  <c r="Q59" i="3"/>
  <c r="R59" i="3"/>
  <c r="S59" i="3"/>
  <c r="T59" i="3"/>
  <c r="U59" i="3"/>
  <c r="V59" i="3"/>
  <c r="W59" i="3"/>
  <c r="X59" i="3"/>
  <c r="B60" i="3"/>
  <c r="C60" i="3"/>
  <c r="D60" i="3"/>
  <c r="E60" i="3"/>
  <c r="F60" i="3"/>
  <c r="G60" i="3"/>
  <c r="H60" i="3"/>
  <c r="I60" i="3"/>
  <c r="J60" i="3"/>
  <c r="K60" i="3"/>
  <c r="M60" i="3"/>
  <c r="N60" i="3"/>
  <c r="O60" i="3"/>
  <c r="P60" i="3"/>
  <c r="Q60" i="3"/>
  <c r="R60" i="3"/>
  <c r="S60" i="3"/>
  <c r="T60" i="3"/>
  <c r="U60" i="3"/>
  <c r="V60" i="3"/>
  <c r="W60" i="3"/>
  <c r="X60" i="3"/>
  <c r="B61" i="3"/>
  <c r="C61" i="3"/>
  <c r="D61" i="3"/>
  <c r="E61" i="3"/>
  <c r="F61" i="3"/>
  <c r="G61" i="3"/>
  <c r="H61" i="3"/>
  <c r="I61" i="3"/>
  <c r="J61" i="3"/>
  <c r="K61" i="3"/>
  <c r="M61" i="3"/>
  <c r="N61" i="3"/>
  <c r="O61" i="3"/>
  <c r="P61" i="3"/>
  <c r="Q61" i="3"/>
  <c r="R61" i="3"/>
  <c r="S61" i="3"/>
  <c r="T61" i="3"/>
  <c r="U61" i="3"/>
  <c r="V61" i="3"/>
  <c r="W61" i="3"/>
  <c r="X61" i="3"/>
  <c r="B62" i="3"/>
  <c r="C62" i="3"/>
  <c r="D62" i="3"/>
  <c r="E62" i="3"/>
  <c r="F62" i="3"/>
  <c r="G62" i="3"/>
  <c r="H62" i="3"/>
  <c r="I62" i="3"/>
  <c r="J62" i="3"/>
  <c r="K62" i="3"/>
  <c r="M62" i="3"/>
  <c r="N62" i="3"/>
  <c r="O62" i="3"/>
  <c r="P62" i="3"/>
  <c r="Q62" i="3"/>
  <c r="R62" i="3"/>
  <c r="S62" i="3"/>
  <c r="T62" i="3"/>
  <c r="U62" i="3"/>
  <c r="V62" i="3"/>
  <c r="W62" i="3"/>
  <c r="X62" i="3"/>
  <c r="B63" i="3"/>
  <c r="C63" i="3"/>
  <c r="D63" i="3"/>
  <c r="E63" i="3"/>
  <c r="F63" i="3"/>
  <c r="G63" i="3"/>
  <c r="H63" i="3"/>
  <c r="I63" i="3"/>
  <c r="J63" i="3"/>
  <c r="K63" i="3"/>
  <c r="M63" i="3"/>
  <c r="N63" i="3"/>
  <c r="O63" i="3"/>
  <c r="P63" i="3"/>
  <c r="Q63" i="3"/>
  <c r="R63" i="3"/>
  <c r="S63" i="3"/>
  <c r="T63" i="3"/>
  <c r="U63" i="3"/>
  <c r="V63" i="3"/>
  <c r="W63" i="3"/>
  <c r="X63" i="3"/>
  <c r="B64" i="3"/>
  <c r="C64" i="3"/>
  <c r="D64" i="3"/>
  <c r="E64" i="3"/>
  <c r="F64" i="3"/>
  <c r="G64" i="3"/>
  <c r="H64" i="3"/>
  <c r="I64" i="3"/>
  <c r="J64" i="3"/>
  <c r="K64" i="3"/>
  <c r="M64" i="3"/>
  <c r="N64" i="3"/>
  <c r="O64" i="3"/>
  <c r="P64" i="3"/>
  <c r="Q64" i="3"/>
  <c r="R64" i="3"/>
  <c r="S64" i="3"/>
  <c r="T64" i="3"/>
  <c r="U64" i="3"/>
  <c r="V64" i="3"/>
  <c r="W64" i="3"/>
  <c r="X64" i="3"/>
  <c r="B65" i="3"/>
  <c r="C65" i="3"/>
  <c r="D65" i="3"/>
  <c r="E65" i="3"/>
  <c r="F65" i="3"/>
  <c r="G65" i="3"/>
  <c r="H65" i="3"/>
  <c r="I65" i="3"/>
  <c r="J65" i="3"/>
  <c r="K65" i="3"/>
  <c r="M65" i="3"/>
  <c r="N65" i="3"/>
  <c r="O65" i="3"/>
  <c r="P65" i="3"/>
  <c r="Q65" i="3"/>
  <c r="R65" i="3"/>
  <c r="S65" i="3"/>
  <c r="T65" i="3"/>
  <c r="U65" i="3"/>
  <c r="V65" i="3"/>
  <c r="W65" i="3"/>
  <c r="X65" i="3"/>
  <c r="B66" i="3"/>
  <c r="C66" i="3"/>
  <c r="D66" i="3"/>
  <c r="E66" i="3"/>
  <c r="F66" i="3"/>
  <c r="G66" i="3"/>
  <c r="H66" i="3"/>
  <c r="I66" i="3"/>
  <c r="J66" i="3"/>
  <c r="K66" i="3"/>
  <c r="M66" i="3"/>
  <c r="N66" i="3"/>
  <c r="O66" i="3"/>
  <c r="P66" i="3"/>
  <c r="Q66" i="3"/>
  <c r="R66" i="3"/>
  <c r="S66" i="3"/>
  <c r="T66" i="3"/>
  <c r="U66" i="3"/>
  <c r="V66" i="3"/>
  <c r="W66" i="3"/>
  <c r="X66" i="3"/>
  <c r="B67" i="3"/>
  <c r="C67" i="3"/>
  <c r="D67" i="3"/>
  <c r="E67" i="3"/>
  <c r="F67" i="3"/>
  <c r="G67" i="3"/>
  <c r="H67" i="3"/>
  <c r="I67" i="3"/>
  <c r="J67" i="3"/>
  <c r="K67" i="3"/>
  <c r="M67" i="3"/>
  <c r="N67" i="3"/>
  <c r="O67" i="3"/>
  <c r="P67" i="3"/>
  <c r="Q67" i="3"/>
  <c r="R67" i="3"/>
  <c r="S67" i="3"/>
  <c r="T67" i="3"/>
  <c r="U67" i="3"/>
  <c r="V67" i="3"/>
  <c r="W67" i="3"/>
  <c r="X67" i="3"/>
  <c r="B68" i="3"/>
  <c r="C68" i="3"/>
  <c r="D68" i="3"/>
  <c r="E68" i="3"/>
  <c r="F68" i="3"/>
  <c r="G68" i="3"/>
  <c r="H68" i="3"/>
  <c r="I68" i="3"/>
  <c r="J68" i="3"/>
  <c r="K68" i="3"/>
  <c r="M68" i="3"/>
  <c r="N68" i="3"/>
  <c r="O68" i="3"/>
  <c r="P68" i="3"/>
  <c r="Q68" i="3"/>
  <c r="R68" i="3"/>
  <c r="S68" i="3"/>
  <c r="T68" i="3"/>
  <c r="U68" i="3"/>
  <c r="V68" i="3"/>
  <c r="W68" i="3"/>
  <c r="X68" i="3"/>
  <c r="B69" i="3"/>
  <c r="C69" i="3"/>
  <c r="D69" i="3"/>
  <c r="E69" i="3"/>
  <c r="F69" i="3"/>
  <c r="G69" i="3"/>
  <c r="H69" i="3"/>
  <c r="I69" i="3"/>
  <c r="J69" i="3"/>
  <c r="K69" i="3"/>
  <c r="M69" i="3"/>
  <c r="N69" i="3"/>
  <c r="O69" i="3"/>
  <c r="P69" i="3"/>
  <c r="Q69" i="3"/>
  <c r="R69" i="3"/>
  <c r="S69" i="3"/>
  <c r="T69" i="3"/>
  <c r="U69" i="3"/>
  <c r="V69" i="3"/>
  <c r="W69" i="3"/>
  <c r="X69" i="3"/>
  <c r="B70" i="3"/>
  <c r="C70" i="3"/>
  <c r="D70" i="3"/>
  <c r="E70" i="3"/>
  <c r="F70" i="3"/>
  <c r="G70" i="3"/>
  <c r="H70" i="3"/>
  <c r="I70" i="3"/>
  <c r="J70" i="3"/>
  <c r="K70" i="3"/>
  <c r="M70" i="3"/>
  <c r="N70" i="3"/>
  <c r="O70" i="3"/>
  <c r="P70" i="3"/>
  <c r="Q70" i="3"/>
  <c r="R70" i="3"/>
  <c r="S70" i="3"/>
  <c r="T70" i="3"/>
  <c r="U70" i="3"/>
  <c r="V70" i="3"/>
  <c r="W70" i="3"/>
  <c r="X70" i="3"/>
  <c r="B71" i="3"/>
  <c r="C71" i="3"/>
  <c r="D71" i="3"/>
  <c r="E71" i="3"/>
  <c r="F71" i="3"/>
  <c r="G71" i="3"/>
  <c r="H71" i="3"/>
  <c r="I71" i="3"/>
  <c r="J71" i="3"/>
  <c r="K71" i="3"/>
  <c r="M71" i="3"/>
  <c r="N71" i="3"/>
  <c r="O71" i="3"/>
  <c r="P71" i="3"/>
  <c r="Q71" i="3"/>
  <c r="R71" i="3"/>
  <c r="S71" i="3"/>
  <c r="T71" i="3"/>
  <c r="U71" i="3"/>
  <c r="V71" i="3"/>
  <c r="W71" i="3"/>
  <c r="X71" i="3"/>
  <c r="B72" i="3"/>
  <c r="C72" i="3"/>
  <c r="D72" i="3"/>
  <c r="E72" i="3"/>
  <c r="F72" i="3"/>
  <c r="G72" i="3"/>
  <c r="H72" i="3"/>
  <c r="I72" i="3"/>
  <c r="J72" i="3"/>
  <c r="K72" i="3"/>
  <c r="M72" i="3"/>
  <c r="N72" i="3"/>
  <c r="O72" i="3"/>
  <c r="P72" i="3"/>
  <c r="Q72" i="3"/>
  <c r="R72" i="3"/>
  <c r="S72" i="3"/>
  <c r="T72" i="3"/>
  <c r="U72" i="3"/>
  <c r="V72" i="3"/>
  <c r="W72" i="3"/>
  <c r="X72" i="3"/>
  <c r="B73" i="3"/>
  <c r="C73" i="3"/>
  <c r="D73" i="3"/>
  <c r="E73" i="3"/>
  <c r="F73" i="3"/>
  <c r="G73" i="3"/>
  <c r="H73" i="3"/>
  <c r="I73" i="3"/>
  <c r="J73" i="3"/>
  <c r="K73" i="3"/>
  <c r="M73" i="3"/>
  <c r="N73" i="3"/>
  <c r="O73" i="3"/>
  <c r="P73" i="3"/>
  <c r="Q73" i="3"/>
  <c r="R73" i="3"/>
  <c r="S73" i="3"/>
  <c r="T73" i="3"/>
  <c r="U73" i="3"/>
  <c r="V73" i="3"/>
  <c r="W73" i="3"/>
  <c r="X73" i="3"/>
  <c r="B74" i="3"/>
  <c r="C74" i="3"/>
  <c r="D74" i="3"/>
  <c r="E74" i="3"/>
  <c r="F74" i="3"/>
  <c r="G74" i="3"/>
  <c r="H74" i="3"/>
  <c r="I74" i="3"/>
  <c r="J74" i="3"/>
  <c r="K74" i="3"/>
  <c r="M74" i="3"/>
  <c r="N74" i="3"/>
  <c r="O74" i="3"/>
  <c r="P74" i="3"/>
  <c r="Q74" i="3"/>
  <c r="R74" i="3"/>
  <c r="S74" i="3"/>
  <c r="T74" i="3"/>
  <c r="U74" i="3"/>
  <c r="V74" i="3"/>
  <c r="W74" i="3"/>
  <c r="X74" i="3"/>
  <c r="B75" i="3"/>
  <c r="C75" i="3"/>
  <c r="D75" i="3"/>
  <c r="E75" i="3"/>
  <c r="F75" i="3"/>
  <c r="G75" i="3"/>
  <c r="H75" i="3"/>
  <c r="I75" i="3"/>
  <c r="J75" i="3"/>
  <c r="K75" i="3"/>
  <c r="M75" i="3"/>
  <c r="N75" i="3"/>
  <c r="O75" i="3"/>
  <c r="P75" i="3"/>
  <c r="Q75" i="3"/>
  <c r="R75" i="3"/>
  <c r="S75" i="3"/>
  <c r="T75" i="3"/>
  <c r="U75" i="3"/>
  <c r="V75" i="3"/>
  <c r="W75" i="3"/>
  <c r="X75" i="3"/>
  <c r="B76" i="3"/>
  <c r="C76" i="3"/>
  <c r="D76" i="3"/>
  <c r="E76" i="3"/>
  <c r="F76" i="3"/>
  <c r="G76" i="3"/>
  <c r="H76" i="3"/>
  <c r="I76" i="3"/>
  <c r="J76" i="3"/>
  <c r="K76" i="3"/>
  <c r="M76" i="3"/>
  <c r="N76" i="3"/>
  <c r="O76" i="3"/>
  <c r="P76" i="3"/>
  <c r="Q76" i="3"/>
  <c r="R76" i="3"/>
  <c r="S76" i="3"/>
  <c r="T76" i="3"/>
  <c r="U76" i="3"/>
  <c r="V76" i="3"/>
  <c r="W76" i="3"/>
  <c r="X76" i="3"/>
  <c r="B77" i="3"/>
  <c r="C77" i="3"/>
  <c r="D77" i="3"/>
  <c r="E77" i="3"/>
  <c r="F77" i="3"/>
  <c r="G77" i="3"/>
  <c r="H77" i="3"/>
  <c r="I77" i="3"/>
  <c r="J77" i="3"/>
  <c r="K77" i="3"/>
  <c r="M77" i="3"/>
  <c r="N77" i="3"/>
  <c r="O77" i="3"/>
  <c r="P77" i="3"/>
  <c r="Q77" i="3"/>
  <c r="R77" i="3"/>
  <c r="S77" i="3"/>
  <c r="T77" i="3"/>
  <c r="U77" i="3"/>
  <c r="V77" i="3"/>
  <c r="W77" i="3"/>
  <c r="X77" i="3"/>
  <c r="B78" i="3"/>
  <c r="C78" i="3"/>
  <c r="D78" i="3"/>
  <c r="E78" i="3"/>
  <c r="F78" i="3"/>
  <c r="G78" i="3"/>
  <c r="H78" i="3"/>
  <c r="I78" i="3"/>
  <c r="J78" i="3"/>
  <c r="K78" i="3"/>
  <c r="M78" i="3"/>
  <c r="N78" i="3"/>
  <c r="O78" i="3"/>
  <c r="P78" i="3"/>
  <c r="Q78" i="3"/>
  <c r="R78" i="3"/>
  <c r="S78" i="3"/>
  <c r="T78" i="3"/>
  <c r="U78" i="3"/>
  <c r="V78" i="3"/>
  <c r="W78" i="3"/>
  <c r="X78" i="3"/>
  <c r="B79" i="3"/>
  <c r="C79" i="3"/>
  <c r="D79" i="3"/>
  <c r="E79" i="3"/>
  <c r="F79" i="3"/>
  <c r="G79" i="3"/>
  <c r="H79" i="3"/>
  <c r="I79" i="3"/>
  <c r="J79" i="3"/>
  <c r="K79" i="3"/>
  <c r="M79" i="3"/>
  <c r="N79" i="3"/>
  <c r="O79" i="3"/>
  <c r="P79" i="3"/>
  <c r="Q79" i="3"/>
  <c r="R79" i="3"/>
  <c r="S79" i="3"/>
  <c r="T79" i="3"/>
  <c r="U79" i="3"/>
  <c r="V79" i="3"/>
  <c r="W79" i="3"/>
  <c r="X79" i="3"/>
  <c r="B80" i="3"/>
  <c r="C80" i="3"/>
  <c r="D80" i="3"/>
  <c r="E80" i="3"/>
  <c r="F80" i="3"/>
  <c r="G80" i="3"/>
  <c r="H80" i="3"/>
  <c r="I80" i="3"/>
  <c r="J80" i="3"/>
  <c r="K80" i="3"/>
  <c r="M80" i="3"/>
  <c r="N80" i="3"/>
  <c r="O80" i="3"/>
  <c r="P80" i="3"/>
  <c r="Q80" i="3"/>
  <c r="R80" i="3"/>
  <c r="S80" i="3"/>
  <c r="T80" i="3"/>
  <c r="U80" i="3"/>
  <c r="V80" i="3"/>
  <c r="W80" i="3"/>
  <c r="X80" i="3"/>
  <c r="B81" i="3"/>
  <c r="C81" i="3"/>
  <c r="D81" i="3"/>
  <c r="E81" i="3"/>
  <c r="F81" i="3"/>
  <c r="G81" i="3"/>
  <c r="H81" i="3"/>
  <c r="I81" i="3"/>
  <c r="J81" i="3"/>
  <c r="K81" i="3"/>
  <c r="M81" i="3"/>
  <c r="N81" i="3"/>
  <c r="O81" i="3"/>
  <c r="P81" i="3"/>
  <c r="Q81" i="3"/>
  <c r="R81" i="3"/>
  <c r="S81" i="3"/>
  <c r="T81" i="3"/>
  <c r="U81" i="3"/>
  <c r="V81" i="3"/>
  <c r="W81" i="3"/>
  <c r="X81" i="3"/>
  <c r="B82" i="3"/>
  <c r="C82" i="3"/>
  <c r="D82" i="3"/>
  <c r="E82" i="3"/>
  <c r="F82" i="3"/>
  <c r="G82" i="3"/>
  <c r="H82" i="3"/>
  <c r="I82" i="3"/>
  <c r="J82" i="3"/>
  <c r="K82" i="3"/>
  <c r="M82" i="3"/>
  <c r="N82" i="3"/>
  <c r="O82" i="3"/>
  <c r="P82" i="3"/>
  <c r="Q82" i="3"/>
  <c r="R82" i="3"/>
  <c r="S82" i="3"/>
  <c r="T82" i="3"/>
  <c r="U82" i="3"/>
  <c r="V82" i="3"/>
  <c r="W82" i="3"/>
  <c r="X82" i="3"/>
  <c r="B83" i="3"/>
  <c r="C83" i="3"/>
  <c r="D83" i="3"/>
  <c r="E83" i="3"/>
  <c r="F83" i="3"/>
  <c r="G83" i="3"/>
  <c r="H83" i="3"/>
  <c r="I83" i="3"/>
  <c r="J83" i="3"/>
  <c r="K83" i="3"/>
  <c r="M83" i="3"/>
  <c r="N83" i="3"/>
  <c r="O83" i="3"/>
  <c r="P83" i="3"/>
  <c r="Q83" i="3"/>
  <c r="R83" i="3"/>
  <c r="S83" i="3"/>
  <c r="T83" i="3"/>
  <c r="U83" i="3"/>
  <c r="V83" i="3"/>
  <c r="W83" i="3"/>
  <c r="X83" i="3"/>
  <c r="B84" i="3"/>
  <c r="C84" i="3"/>
  <c r="D84" i="3"/>
  <c r="E84" i="3"/>
  <c r="F84" i="3"/>
  <c r="G84" i="3"/>
  <c r="H84" i="3"/>
  <c r="I84" i="3"/>
  <c r="J84" i="3"/>
  <c r="K84" i="3"/>
  <c r="M84" i="3"/>
  <c r="N84" i="3"/>
  <c r="O84" i="3"/>
  <c r="P84" i="3"/>
  <c r="Q84" i="3"/>
  <c r="R84" i="3"/>
  <c r="S84" i="3"/>
  <c r="T84" i="3"/>
  <c r="U84" i="3"/>
  <c r="V84" i="3"/>
  <c r="W84" i="3"/>
  <c r="X84" i="3"/>
  <c r="B85" i="3"/>
  <c r="C85" i="3"/>
  <c r="D85" i="3"/>
  <c r="E85" i="3"/>
  <c r="F85" i="3"/>
  <c r="G85" i="3"/>
  <c r="H85" i="3"/>
  <c r="I85" i="3"/>
  <c r="J85" i="3"/>
  <c r="K85" i="3"/>
  <c r="M85" i="3"/>
  <c r="N85" i="3"/>
  <c r="O85" i="3"/>
  <c r="P85" i="3"/>
  <c r="Q85" i="3"/>
  <c r="R85" i="3"/>
  <c r="S85" i="3"/>
  <c r="T85" i="3"/>
  <c r="U85" i="3"/>
  <c r="V85" i="3"/>
  <c r="W85" i="3"/>
  <c r="X85" i="3"/>
  <c r="B86" i="3"/>
  <c r="C86" i="3"/>
  <c r="D86" i="3"/>
  <c r="E86" i="3"/>
  <c r="F86" i="3"/>
  <c r="G86" i="3"/>
  <c r="H86" i="3"/>
  <c r="I86" i="3"/>
  <c r="J86" i="3"/>
  <c r="K86" i="3"/>
  <c r="M86" i="3"/>
  <c r="N86" i="3"/>
  <c r="O86" i="3"/>
  <c r="P86" i="3"/>
  <c r="Q86" i="3"/>
  <c r="R86" i="3"/>
  <c r="S86" i="3"/>
  <c r="T86" i="3"/>
  <c r="U86" i="3"/>
  <c r="V86" i="3"/>
  <c r="W86" i="3"/>
  <c r="X86" i="3"/>
  <c r="B87" i="3"/>
  <c r="C87" i="3"/>
  <c r="D87" i="3"/>
  <c r="E87" i="3"/>
  <c r="F87" i="3"/>
  <c r="G87" i="3"/>
  <c r="H87" i="3"/>
  <c r="I87" i="3"/>
  <c r="J87" i="3"/>
  <c r="K87" i="3"/>
  <c r="M87" i="3"/>
  <c r="N87" i="3"/>
  <c r="O87" i="3"/>
  <c r="P87" i="3"/>
  <c r="Q87" i="3"/>
  <c r="R87" i="3"/>
  <c r="S87" i="3"/>
  <c r="T87" i="3"/>
  <c r="U87" i="3"/>
  <c r="V87" i="3"/>
  <c r="W87" i="3"/>
  <c r="X87" i="3"/>
  <c r="B88" i="3"/>
  <c r="C88" i="3"/>
  <c r="D88" i="3"/>
  <c r="E88" i="3"/>
  <c r="F88" i="3"/>
  <c r="G88" i="3"/>
  <c r="H88" i="3"/>
  <c r="I88" i="3"/>
  <c r="J88" i="3"/>
  <c r="K88" i="3"/>
  <c r="M88" i="3"/>
  <c r="N88" i="3"/>
  <c r="O88" i="3"/>
  <c r="P88" i="3"/>
  <c r="Q88" i="3"/>
  <c r="R88" i="3"/>
  <c r="S88" i="3"/>
  <c r="T88" i="3"/>
  <c r="U88" i="3"/>
  <c r="V88" i="3"/>
  <c r="W88" i="3"/>
  <c r="X88" i="3"/>
  <c r="B89" i="3"/>
  <c r="C89" i="3"/>
  <c r="D89" i="3"/>
  <c r="E89" i="3"/>
  <c r="F89" i="3"/>
  <c r="G89" i="3"/>
  <c r="H89" i="3"/>
  <c r="I89" i="3"/>
  <c r="J89" i="3"/>
  <c r="K89" i="3"/>
  <c r="M89" i="3"/>
  <c r="N89" i="3"/>
  <c r="O89" i="3"/>
  <c r="P89" i="3"/>
  <c r="Q89" i="3"/>
  <c r="R89" i="3"/>
  <c r="S89" i="3"/>
  <c r="T89" i="3"/>
  <c r="U89" i="3"/>
  <c r="V89" i="3"/>
  <c r="W89" i="3"/>
  <c r="X89" i="3"/>
  <c r="B90" i="3"/>
  <c r="C90" i="3"/>
  <c r="D90" i="3"/>
  <c r="E90" i="3"/>
  <c r="F90" i="3"/>
  <c r="G90" i="3"/>
  <c r="H90" i="3"/>
  <c r="I90" i="3"/>
  <c r="J90" i="3"/>
  <c r="K90" i="3"/>
  <c r="M90" i="3"/>
  <c r="N90" i="3"/>
  <c r="O90" i="3"/>
  <c r="P90" i="3"/>
  <c r="Q90" i="3"/>
  <c r="R90" i="3"/>
  <c r="S90" i="3"/>
  <c r="T90" i="3"/>
  <c r="U90" i="3"/>
  <c r="V90" i="3"/>
  <c r="W90" i="3"/>
  <c r="X90" i="3"/>
  <c r="B91" i="3"/>
  <c r="C91" i="3"/>
  <c r="D91" i="3"/>
  <c r="E91" i="3"/>
  <c r="F91" i="3"/>
  <c r="G91" i="3"/>
  <c r="H91" i="3"/>
  <c r="I91" i="3"/>
  <c r="J91" i="3"/>
  <c r="K91" i="3"/>
  <c r="M91" i="3"/>
  <c r="N91" i="3"/>
  <c r="O91" i="3"/>
  <c r="P91" i="3"/>
  <c r="Q91" i="3"/>
  <c r="R91" i="3"/>
  <c r="S91" i="3"/>
  <c r="T91" i="3"/>
  <c r="U91" i="3"/>
  <c r="V91" i="3"/>
  <c r="W91" i="3"/>
  <c r="X91" i="3"/>
  <c r="B92" i="3"/>
  <c r="C92" i="3"/>
  <c r="D92" i="3"/>
  <c r="E92" i="3"/>
  <c r="F92" i="3"/>
  <c r="G92" i="3"/>
  <c r="H92" i="3"/>
  <c r="I92" i="3"/>
  <c r="J92" i="3"/>
  <c r="K92" i="3"/>
  <c r="M92" i="3"/>
  <c r="N92" i="3"/>
  <c r="O92" i="3"/>
  <c r="P92" i="3"/>
  <c r="Q92" i="3"/>
  <c r="R92" i="3"/>
  <c r="S92" i="3"/>
  <c r="T92" i="3"/>
  <c r="U92" i="3"/>
  <c r="V92" i="3"/>
  <c r="W92" i="3"/>
  <c r="X92" i="3"/>
  <c r="B93" i="3"/>
  <c r="C93" i="3"/>
  <c r="D93" i="3"/>
  <c r="E93" i="3"/>
  <c r="F93" i="3"/>
  <c r="G93" i="3"/>
  <c r="H93" i="3"/>
  <c r="I93" i="3"/>
  <c r="J93" i="3"/>
  <c r="K93" i="3"/>
  <c r="M93" i="3"/>
  <c r="N93" i="3"/>
  <c r="O93" i="3"/>
  <c r="P93" i="3"/>
  <c r="Q93" i="3"/>
  <c r="R93" i="3"/>
  <c r="S93" i="3"/>
  <c r="T93" i="3"/>
  <c r="U93" i="3"/>
  <c r="V93" i="3"/>
  <c r="W93" i="3"/>
  <c r="X93" i="3"/>
  <c r="B94" i="3"/>
  <c r="C94" i="3"/>
  <c r="D94" i="3"/>
  <c r="E94" i="3"/>
  <c r="F94" i="3"/>
  <c r="G94" i="3"/>
  <c r="H94" i="3"/>
  <c r="I94" i="3"/>
  <c r="J94" i="3"/>
  <c r="K94" i="3"/>
  <c r="M94" i="3"/>
  <c r="N94" i="3"/>
  <c r="O94" i="3"/>
  <c r="P94" i="3"/>
  <c r="Q94" i="3"/>
  <c r="R94" i="3"/>
  <c r="S94" i="3"/>
  <c r="T94" i="3"/>
  <c r="U94" i="3"/>
  <c r="V94" i="3"/>
  <c r="W94" i="3"/>
  <c r="X94" i="3"/>
  <c r="B95" i="3"/>
  <c r="C95" i="3"/>
  <c r="D95" i="3"/>
  <c r="E95" i="3"/>
  <c r="F95" i="3"/>
  <c r="G95" i="3"/>
  <c r="H95" i="3"/>
  <c r="I95" i="3"/>
  <c r="J95" i="3"/>
  <c r="K95" i="3"/>
  <c r="M95" i="3"/>
  <c r="N95" i="3"/>
  <c r="O95" i="3"/>
  <c r="P95" i="3"/>
  <c r="Q95" i="3"/>
  <c r="R95" i="3"/>
  <c r="S95" i="3"/>
  <c r="T95" i="3"/>
  <c r="U95" i="3"/>
  <c r="V95" i="3"/>
  <c r="W95" i="3"/>
  <c r="X95" i="3"/>
  <c r="D5" i="3"/>
  <c r="E5" i="3"/>
  <c r="F5" i="3"/>
  <c r="G5" i="3"/>
  <c r="H5" i="3"/>
  <c r="I5" i="3"/>
  <c r="J5" i="3"/>
  <c r="K5" i="3"/>
  <c r="M5" i="3"/>
  <c r="N5" i="3"/>
  <c r="O5" i="3"/>
  <c r="P5" i="3"/>
  <c r="Q5" i="3"/>
  <c r="R5" i="3"/>
  <c r="S5" i="3"/>
  <c r="T5" i="3"/>
  <c r="U5" i="3"/>
  <c r="V5" i="3"/>
  <c r="W5" i="3"/>
  <c r="X5" i="3"/>
  <c r="C5" i="3"/>
  <c r="B5" i="3"/>
  <c r="C4" i="3"/>
  <c r="D4" i="3"/>
  <c r="E4" i="3"/>
  <c r="F4" i="3"/>
  <c r="G4" i="3"/>
  <c r="H4" i="3"/>
  <c r="I4" i="3"/>
  <c r="J4" i="3"/>
  <c r="K4" i="3"/>
  <c r="M4" i="3"/>
  <c r="N4" i="3"/>
  <c r="O4" i="3"/>
  <c r="P4" i="3"/>
  <c r="Q4" i="3"/>
  <c r="R4" i="3"/>
  <c r="S4" i="3"/>
  <c r="T4" i="3"/>
  <c r="U4" i="3"/>
  <c r="V4" i="3"/>
  <c r="W4" i="3"/>
  <c r="X4" i="3"/>
  <c r="B4" i="3"/>
  <c r="C6" i="1"/>
  <c r="C5" i="1" l="1"/>
  <c r="X5" i="1"/>
  <c r="W5" i="1"/>
  <c r="X4" i="1"/>
  <c r="W4" i="1"/>
  <c r="Q5" i="1"/>
  <c r="P5" i="1"/>
  <c r="Q4" i="1"/>
  <c r="P4" i="1"/>
  <c r="V5" i="1" l="1"/>
  <c r="U5" i="1"/>
  <c r="T5" i="1"/>
  <c r="S5" i="1"/>
  <c r="R5" i="1"/>
  <c r="O5" i="1"/>
  <c r="N5" i="1"/>
  <c r="M5" i="1"/>
  <c r="L5" i="1"/>
  <c r="K5" i="1"/>
  <c r="J5" i="1"/>
  <c r="I5" i="1"/>
  <c r="V4" i="1"/>
  <c r="U4" i="1"/>
  <c r="T4" i="1"/>
  <c r="S4" i="1"/>
  <c r="R4" i="1"/>
  <c r="O4" i="1"/>
  <c r="N4" i="1"/>
  <c r="M4" i="1"/>
  <c r="L4" i="1"/>
  <c r="K4" i="1"/>
  <c r="J4" i="1"/>
  <c r="I4" i="1"/>
  <c r="H5" i="1"/>
  <c r="G5" i="1"/>
  <c r="H4" i="1"/>
  <c r="G4" i="1"/>
  <c r="F5" i="1"/>
  <c r="E5" i="1"/>
  <c r="D5" i="1"/>
  <c r="D14" i="2"/>
  <c r="D13" i="2"/>
  <c r="D15" i="2"/>
  <c r="D12" i="2"/>
  <c r="D5" i="2"/>
  <c r="D6" i="2"/>
  <c r="D7" i="2"/>
  <c r="D8" i="2"/>
  <c r="D4" i="2"/>
  <c r="D9" i="2" l="1"/>
  <c r="B1" i="1" s="1"/>
  <c r="D16" i="2"/>
  <c r="B2" i="1" s="1"/>
  <c r="W6" i="1" l="1"/>
  <c r="X93" i="1"/>
  <c r="X77" i="1"/>
  <c r="X67" i="1"/>
  <c r="X59" i="1"/>
  <c r="X51" i="1"/>
  <c r="X43" i="1"/>
  <c r="X35" i="1"/>
  <c r="X27" i="1"/>
  <c r="X19" i="1"/>
  <c r="X6" i="1"/>
  <c r="W9" i="1"/>
  <c r="P50" i="1"/>
  <c r="P18" i="1"/>
  <c r="X37" i="1"/>
  <c r="X10" i="1"/>
  <c r="Q7" i="1"/>
  <c r="X85" i="1"/>
  <c r="X73" i="1"/>
  <c r="X65" i="1"/>
  <c r="X57" i="1"/>
  <c r="X49" i="1"/>
  <c r="X41" i="1"/>
  <c r="X33" i="1"/>
  <c r="X25" i="1"/>
  <c r="X17" i="1"/>
  <c r="P26" i="1"/>
  <c r="P82" i="1"/>
  <c r="X45" i="1"/>
  <c r="W13" i="1"/>
  <c r="X81" i="1"/>
  <c r="X71" i="1"/>
  <c r="X63" i="1"/>
  <c r="X55" i="1"/>
  <c r="X47" i="1"/>
  <c r="X39" i="1"/>
  <c r="X31" i="1"/>
  <c r="X23" i="1"/>
  <c r="X14" i="1"/>
  <c r="X13" i="1"/>
  <c r="W96" i="1"/>
  <c r="X21" i="1"/>
  <c r="P6" i="1"/>
  <c r="X79" i="1"/>
  <c r="X69" i="1"/>
  <c r="X61" i="1"/>
  <c r="X53" i="1"/>
  <c r="X29" i="1"/>
  <c r="P58" i="1"/>
  <c r="P74" i="1"/>
  <c r="X75" i="1"/>
  <c r="X11" i="1"/>
  <c r="X16" i="1"/>
  <c r="X26" i="1"/>
  <c r="X34" i="1"/>
  <c r="X42" i="1"/>
  <c r="X50" i="1"/>
  <c r="X58" i="1"/>
  <c r="X66" i="1"/>
  <c r="X74" i="1"/>
  <c r="X82" i="1"/>
  <c r="X90" i="1"/>
  <c r="X18" i="1"/>
  <c r="W19" i="1"/>
  <c r="W27" i="1"/>
  <c r="W35" i="1"/>
  <c r="W43" i="1"/>
  <c r="W51" i="1"/>
  <c r="W59" i="1"/>
  <c r="W67" i="1"/>
  <c r="W75" i="1"/>
  <c r="W83" i="1"/>
  <c r="W91" i="1"/>
  <c r="W7" i="1"/>
  <c r="W8" i="1"/>
  <c r="W20" i="1"/>
  <c r="W28" i="1"/>
  <c r="W36" i="1"/>
  <c r="W44" i="1"/>
  <c r="W52" i="1"/>
  <c r="Q11" i="1"/>
  <c r="X91" i="1"/>
  <c r="X83" i="1"/>
  <c r="X15" i="1"/>
  <c r="X20" i="1"/>
  <c r="X28" i="1"/>
  <c r="X36" i="1"/>
  <c r="X44" i="1"/>
  <c r="X52" i="1"/>
  <c r="X60" i="1"/>
  <c r="X68" i="1"/>
  <c r="X76" i="1"/>
  <c r="X84" i="1"/>
  <c r="X92" i="1"/>
  <c r="X9" i="1"/>
  <c r="W10" i="1"/>
  <c r="W21" i="1"/>
  <c r="W29" i="1"/>
  <c r="W37" i="1"/>
  <c r="W45" i="1"/>
  <c r="W53" i="1"/>
  <c r="W61" i="1"/>
  <c r="W69" i="1"/>
  <c r="W77" i="1"/>
  <c r="W85" i="1"/>
  <c r="W93" i="1"/>
  <c r="W11" i="1"/>
  <c r="W12" i="1"/>
  <c r="W22" i="1"/>
  <c r="W30" i="1"/>
  <c r="W38" i="1"/>
  <c r="W46" i="1"/>
  <c r="W54" i="1"/>
  <c r="W62" i="1"/>
  <c r="W70" i="1"/>
  <c r="W78" i="1"/>
  <c r="W86" i="1"/>
  <c r="W94" i="1"/>
  <c r="Q22" i="1"/>
  <c r="Q38" i="1"/>
  <c r="Q52" i="1"/>
  <c r="Q6" i="1"/>
  <c r="Q19" i="1"/>
  <c r="Q27" i="1"/>
  <c r="Q35" i="1"/>
  <c r="Q15" i="1"/>
  <c r="X87" i="1"/>
  <c r="X95" i="1"/>
  <c r="X8" i="1"/>
  <c r="X22" i="1"/>
  <c r="X30" i="1"/>
  <c r="X38" i="1"/>
  <c r="X46" i="1"/>
  <c r="X54" i="1"/>
  <c r="X62" i="1"/>
  <c r="X70" i="1"/>
  <c r="X78" i="1"/>
  <c r="X86" i="1"/>
  <c r="X94" i="1"/>
  <c r="W14" i="1"/>
  <c r="W23" i="1"/>
  <c r="W31" i="1"/>
  <c r="W39" i="1"/>
  <c r="W47" i="1"/>
  <c r="W55" i="1"/>
  <c r="W63" i="1"/>
  <c r="W71" i="1"/>
  <c r="W79" i="1"/>
  <c r="W87" i="1"/>
  <c r="W95" i="1"/>
  <c r="W15" i="1"/>
  <c r="W16" i="1"/>
  <c r="W24" i="1"/>
  <c r="W32" i="1"/>
  <c r="W40" i="1"/>
  <c r="W48" i="1"/>
  <c r="W56" i="1"/>
  <c r="W64" i="1"/>
  <c r="W72" i="1"/>
  <c r="W80" i="1"/>
  <c r="W88" i="1"/>
  <c r="P42" i="1"/>
  <c r="Q26" i="1"/>
  <c r="Q40" i="1"/>
  <c r="Q56" i="1"/>
  <c r="Q10" i="1"/>
  <c r="Q21" i="1"/>
  <c r="Q13" i="1"/>
  <c r="X89" i="1"/>
  <c r="X7" i="1"/>
  <c r="X12" i="1"/>
  <c r="X24" i="1"/>
  <c r="X32" i="1"/>
  <c r="X40" i="1"/>
  <c r="X48" i="1"/>
  <c r="X56" i="1"/>
  <c r="X64" i="1"/>
  <c r="X72" i="1"/>
  <c r="X80" i="1"/>
  <c r="X88" i="1"/>
  <c r="X96" i="1"/>
  <c r="W17" i="1"/>
  <c r="W25" i="1"/>
  <c r="W33" i="1"/>
  <c r="W41" i="1"/>
  <c r="W49" i="1"/>
  <c r="W57" i="1"/>
  <c r="W65" i="1"/>
  <c r="W73" i="1"/>
  <c r="W81" i="1"/>
  <c r="W89" i="1"/>
  <c r="W34" i="1"/>
  <c r="W60" i="1"/>
  <c r="W76" i="1"/>
  <c r="W92" i="1"/>
  <c r="Q18" i="1"/>
  <c r="Q48" i="1"/>
  <c r="Q17" i="1"/>
  <c r="Q31" i="1"/>
  <c r="Q41" i="1"/>
  <c r="Q49" i="1"/>
  <c r="Q57" i="1"/>
  <c r="Q65" i="1"/>
  <c r="Q73" i="1"/>
  <c r="Q81" i="1"/>
  <c r="Q89" i="1"/>
  <c r="Q8" i="1"/>
  <c r="Q28" i="1"/>
  <c r="Q46" i="1"/>
  <c r="Q62" i="1"/>
  <c r="Q72" i="1"/>
  <c r="Q80" i="1"/>
  <c r="Q88" i="1"/>
  <c r="Q96" i="1"/>
  <c r="P96" i="1"/>
  <c r="P7" i="1"/>
  <c r="P89" i="1"/>
  <c r="P81" i="1"/>
  <c r="P73" i="1"/>
  <c r="P65" i="1"/>
  <c r="P57" i="1"/>
  <c r="P49" i="1"/>
  <c r="P41" i="1"/>
  <c r="P33" i="1"/>
  <c r="P25" i="1"/>
  <c r="P17" i="1"/>
  <c r="P22" i="1"/>
  <c r="P54" i="1"/>
  <c r="P86" i="1"/>
  <c r="P32" i="1"/>
  <c r="P64" i="1"/>
  <c r="P36" i="1"/>
  <c r="P68" i="1"/>
  <c r="W42" i="1"/>
  <c r="W66" i="1"/>
  <c r="W82" i="1"/>
  <c r="P34" i="1"/>
  <c r="Q30" i="1"/>
  <c r="Q60" i="1"/>
  <c r="Q23" i="1"/>
  <c r="Q33" i="1"/>
  <c r="Q43" i="1"/>
  <c r="Q51" i="1"/>
  <c r="Q59" i="1"/>
  <c r="Q67" i="1"/>
  <c r="Q75" i="1"/>
  <c r="Q83" i="1"/>
  <c r="Q91" i="1"/>
  <c r="Q16" i="1"/>
  <c r="Q32" i="1"/>
  <c r="Q50" i="1"/>
  <c r="Q64" i="1"/>
  <c r="Q74" i="1"/>
  <c r="Q82" i="1"/>
  <c r="Q90" i="1"/>
  <c r="Q9" i="1"/>
  <c r="P94" i="1"/>
  <c r="P95" i="1"/>
  <c r="P87" i="1"/>
  <c r="P79" i="1"/>
  <c r="P71" i="1"/>
  <c r="P63" i="1"/>
  <c r="P55" i="1"/>
  <c r="P47" i="1"/>
  <c r="P39" i="1"/>
  <c r="P31" i="1"/>
  <c r="P23" i="1"/>
  <c r="P14" i="1"/>
  <c r="P30" i="1"/>
  <c r="P62" i="1"/>
  <c r="P40" i="1"/>
  <c r="P72" i="1"/>
  <c r="P8" i="1"/>
  <c r="P44" i="1"/>
  <c r="P76" i="1"/>
  <c r="P15" i="1"/>
  <c r="P93" i="1"/>
  <c r="P77" i="1"/>
  <c r="W18" i="1"/>
  <c r="W50" i="1"/>
  <c r="W68" i="1"/>
  <c r="W84" i="1"/>
  <c r="P66" i="1"/>
  <c r="Q34" i="1"/>
  <c r="Q66" i="1"/>
  <c r="Q25" i="1"/>
  <c r="Q37" i="1"/>
  <c r="Q45" i="1"/>
  <c r="Q53" i="1"/>
  <c r="Q61" i="1"/>
  <c r="Q69" i="1"/>
  <c r="Q77" i="1"/>
  <c r="Q85" i="1"/>
  <c r="Q93" i="1"/>
  <c r="Q20" i="1"/>
  <c r="Q36" i="1"/>
  <c r="Q54" i="1"/>
  <c r="Q68" i="1"/>
  <c r="Q76" i="1"/>
  <c r="Q84" i="1"/>
  <c r="Q92" i="1"/>
  <c r="P13" i="1"/>
  <c r="P85" i="1"/>
  <c r="W26" i="1"/>
  <c r="W58" i="1"/>
  <c r="W74" i="1"/>
  <c r="W90" i="1"/>
  <c r="Q12" i="1"/>
  <c r="Q44" i="1"/>
  <c r="Q14" i="1"/>
  <c r="Q29" i="1"/>
  <c r="Q39" i="1"/>
  <c r="Q47" i="1"/>
  <c r="Q55" i="1"/>
  <c r="Q63" i="1"/>
  <c r="Q71" i="1"/>
  <c r="Q79" i="1"/>
  <c r="Q87" i="1"/>
  <c r="Q95" i="1"/>
  <c r="Q24" i="1"/>
  <c r="Q42" i="1"/>
  <c r="Q58" i="1"/>
  <c r="Q70" i="1"/>
  <c r="Q78" i="1"/>
  <c r="Q86" i="1"/>
  <c r="Q94" i="1"/>
  <c r="P9" i="1"/>
  <c r="P11" i="1"/>
  <c r="P91" i="1"/>
  <c r="P83" i="1"/>
  <c r="P75" i="1"/>
  <c r="P67" i="1"/>
  <c r="P59" i="1"/>
  <c r="P51" i="1"/>
  <c r="P43" i="1"/>
  <c r="P35" i="1"/>
  <c r="P27" i="1"/>
  <c r="P19" i="1"/>
  <c r="P12" i="1"/>
  <c r="P46" i="1"/>
  <c r="P78" i="1"/>
  <c r="P24" i="1"/>
  <c r="P56" i="1"/>
  <c r="P88" i="1"/>
  <c r="P28" i="1"/>
  <c r="P60" i="1"/>
  <c r="P92" i="1"/>
  <c r="P90" i="1"/>
  <c r="P69" i="1"/>
  <c r="P37" i="1"/>
  <c r="P38" i="1"/>
  <c r="P80" i="1"/>
  <c r="P61" i="1"/>
  <c r="P29" i="1"/>
  <c r="P70" i="1"/>
  <c r="P20" i="1"/>
  <c r="P53" i="1"/>
  <c r="P21" i="1"/>
  <c r="P16" i="1"/>
  <c r="P45" i="1"/>
  <c r="P10" i="1"/>
  <c r="P48" i="1"/>
  <c r="P84" i="1"/>
  <c r="P52" i="1"/>
  <c r="H67" i="1"/>
  <c r="H35" i="1"/>
  <c r="H15" i="1"/>
  <c r="G15" i="1"/>
  <c r="E73" i="1"/>
  <c r="E65" i="1"/>
  <c r="E57" i="1"/>
  <c r="E49" i="1"/>
  <c r="E41" i="1"/>
  <c r="E33" i="1"/>
  <c r="E25" i="1"/>
  <c r="E17" i="1"/>
  <c r="E95" i="1"/>
  <c r="D89" i="1"/>
  <c r="D81" i="1"/>
  <c r="D73" i="1"/>
  <c r="D65" i="1"/>
  <c r="D57" i="1"/>
  <c r="D49" i="1"/>
  <c r="D41" i="1"/>
  <c r="D33" i="1"/>
  <c r="D25" i="1"/>
  <c r="D15" i="1"/>
  <c r="V51" i="1"/>
  <c r="R61" i="1"/>
  <c r="R29" i="1"/>
  <c r="O85" i="1"/>
  <c r="O53" i="1"/>
  <c r="O21" i="1"/>
  <c r="N87" i="1"/>
  <c r="N65" i="1"/>
  <c r="N45" i="1"/>
  <c r="N29" i="1"/>
  <c r="N10" i="1"/>
  <c r="M85" i="1"/>
  <c r="M69" i="1"/>
  <c r="M53" i="1"/>
  <c r="M37" i="1"/>
  <c r="M21" i="1"/>
  <c r="L11" i="1"/>
  <c r="I19" i="1"/>
  <c r="H75" i="1"/>
  <c r="H43" i="1"/>
  <c r="H11" i="1"/>
  <c r="G11" i="1"/>
  <c r="E79" i="1"/>
  <c r="E71" i="1"/>
  <c r="E63" i="1"/>
  <c r="E55" i="1"/>
  <c r="E47" i="1"/>
  <c r="E39" i="1"/>
  <c r="E23" i="1"/>
  <c r="E14" i="1"/>
  <c r="D95" i="1"/>
  <c r="D79" i="1"/>
  <c r="D63" i="1"/>
  <c r="D47" i="1"/>
  <c r="D39" i="1"/>
  <c r="D23" i="1"/>
  <c r="H83" i="1"/>
  <c r="H51" i="1"/>
  <c r="H7" i="1"/>
  <c r="G7" i="1"/>
  <c r="E77" i="1"/>
  <c r="E69" i="1"/>
  <c r="E61" i="1"/>
  <c r="E53" i="1"/>
  <c r="E45" i="1"/>
  <c r="E37" i="1"/>
  <c r="E29" i="1"/>
  <c r="E21" i="1"/>
  <c r="E10" i="1"/>
  <c r="D93" i="1"/>
  <c r="D85" i="1"/>
  <c r="D77" i="1"/>
  <c r="D69" i="1"/>
  <c r="D61" i="1"/>
  <c r="D53" i="1"/>
  <c r="D45" i="1"/>
  <c r="D37" i="1"/>
  <c r="D29" i="1"/>
  <c r="D21" i="1"/>
  <c r="D7" i="1"/>
  <c r="S27" i="1"/>
  <c r="O69" i="1"/>
  <c r="O37" i="1"/>
  <c r="O96" i="1"/>
  <c r="M93" i="1"/>
  <c r="M77" i="1"/>
  <c r="M61" i="1"/>
  <c r="M45" i="1"/>
  <c r="M29" i="1"/>
  <c r="M10" i="1"/>
  <c r="I11" i="1"/>
  <c r="H91" i="1"/>
  <c r="H59" i="1"/>
  <c r="H27" i="1"/>
  <c r="E75" i="1"/>
  <c r="E67" i="1"/>
  <c r="E59" i="1"/>
  <c r="E51" i="1"/>
  <c r="E43" i="1"/>
  <c r="E35" i="1"/>
  <c r="E27" i="1"/>
  <c r="E19" i="1"/>
  <c r="E6" i="1"/>
  <c r="D91" i="1"/>
  <c r="D83" i="1"/>
  <c r="D75" i="1"/>
  <c r="D67" i="1"/>
  <c r="D59" i="1"/>
  <c r="D51" i="1"/>
  <c r="D43" i="1"/>
  <c r="D35" i="1"/>
  <c r="D27" i="1"/>
  <c r="D19" i="1"/>
  <c r="D96" i="1"/>
  <c r="E31" i="1"/>
  <c r="D87" i="1"/>
  <c r="D71" i="1"/>
  <c r="D55" i="1"/>
  <c r="D31" i="1"/>
  <c r="D11" i="1"/>
  <c r="J15" i="1"/>
  <c r="T15" i="1"/>
  <c r="C96" i="1"/>
  <c r="C71" i="1"/>
  <c r="C47" i="1"/>
  <c r="C43" i="1"/>
  <c r="C19" i="1"/>
  <c r="C9" i="1"/>
  <c r="C52" i="1"/>
  <c r="C90" i="1"/>
  <c r="C21" i="1"/>
  <c r="C40" i="1"/>
  <c r="C58" i="1"/>
  <c r="C77" i="1"/>
  <c r="N37" i="1"/>
  <c r="R77" i="1"/>
  <c r="I83" i="1"/>
  <c r="I67" i="1"/>
  <c r="I51" i="1"/>
  <c r="I35" i="1"/>
  <c r="I89" i="1"/>
  <c r="I73" i="1"/>
  <c r="I57" i="1"/>
  <c r="I41" i="1"/>
  <c r="I25" i="1"/>
  <c r="I96" i="1"/>
  <c r="K95" i="1"/>
  <c r="M91" i="1"/>
  <c r="M59" i="1"/>
  <c r="M27" i="1"/>
  <c r="M87" i="1"/>
  <c r="M55" i="1"/>
  <c r="M23" i="1"/>
  <c r="O83" i="1"/>
  <c r="O51" i="1"/>
  <c r="O19" i="1"/>
  <c r="O79" i="1"/>
  <c r="O47" i="1"/>
  <c r="O15" i="1"/>
  <c r="O49" i="1"/>
  <c r="O73" i="1"/>
  <c r="O7" i="1"/>
  <c r="S83" i="1"/>
  <c r="S67" i="1"/>
  <c r="S51" i="1"/>
  <c r="S35" i="1"/>
  <c r="S81" i="1"/>
  <c r="S65" i="1"/>
  <c r="S49" i="1"/>
  <c r="S33" i="1"/>
  <c r="S17" i="1"/>
  <c r="S14" i="1"/>
  <c r="S19" i="1"/>
  <c r="U87" i="1"/>
  <c r="U71" i="1"/>
  <c r="U55" i="1"/>
  <c r="U39" i="1"/>
  <c r="U23" i="1"/>
  <c r="U93" i="1"/>
  <c r="U77" i="1"/>
  <c r="U61" i="1"/>
  <c r="U45" i="1"/>
  <c r="U29" i="1"/>
  <c r="U10" i="1"/>
  <c r="U15" i="1"/>
  <c r="C20" i="1"/>
  <c r="C38" i="1"/>
  <c r="C57" i="1"/>
  <c r="C86" i="1"/>
  <c r="V15" i="1"/>
  <c r="C79" i="1"/>
  <c r="C75" i="1"/>
  <c r="C51" i="1"/>
  <c r="C27" i="1"/>
  <c r="C23" i="1"/>
  <c r="C18" i="1"/>
  <c r="C61" i="1"/>
  <c r="C26" i="1"/>
  <c r="C54" i="1"/>
  <c r="C73" i="1"/>
  <c r="C93" i="1"/>
  <c r="N55" i="1"/>
  <c r="I95" i="1"/>
  <c r="I79" i="1"/>
  <c r="I63" i="1"/>
  <c r="I47" i="1"/>
  <c r="I31" i="1"/>
  <c r="I85" i="1"/>
  <c r="I69" i="1"/>
  <c r="I53" i="1"/>
  <c r="I37" i="1"/>
  <c r="I21" i="1"/>
  <c r="I23" i="1"/>
  <c r="M15" i="1"/>
  <c r="M83" i="1"/>
  <c r="M51" i="1"/>
  <c r="M19" i="1"/>
  <c r="M79" i="1"/>
  <c r="M47" i="1"/>
  <c r="M14" i="1"/>
  <c r="O75" i="1"/>
  <c r="O43" i="1"/>
  <c r="O10" i="1"/>
  <c r="O71" i="1"/>
  <c r="O39" i="1"/>
  <c r="O6" i="1"/>
  <c r="O33" i="1"/>
  <c r="O57" i="1"/>
  <c r="S95" i="1"/>
  <c r="S79" i="1"/>
  <c r="S63" i="1"/>
  <c r="S47" i="1"/>
  <c r="S93" i="1"/>
  <c r="S77" i="1"/>
  <c r="S61" i="1"/>
  <c r="S45" i="1"/>
  <c r="S29" i="1"/>
  <c r="S10" i="1"/>
  <c r="S23" i="1"/>
  <c r="S6" i="1"/>
  <c r="U83" i="1"/>
  <c r="U67" i="1"/>
  <c r="U51" i="1"/>
  <c r="U35" i="1"/>
  <c r="U19" i="1"/>
  <c r="U89" i="1"/>
  <c r="U73" i="1"/>
  <c r="U57" i="1"/>
  <c r="U41" i="1"/>
  <c r="U25" i="1"/>
  <c r="U96" i="1"/>
  <c r="C15" i="1"/>
  <c r="C34" i="1"/>
  <c r="C53" i="1"/>
  <c r="C72" i="1"/>
  <c r="C91" i="1"/>
  <c r="I15" i="1"/>
  <c r="H93" i="1"/>
  <c r="H77" i="1"/>
  <c r="H61" i="1"/>
  <c r="H45" i="1"/>
  <c r="H29" i="1"/>
  <c r="H63" i="1"/>
  <c r="H17" i="1"/>
  <c r="H71" i="1"/>
  <c r="H19" i="1"/>
  <c r="M33" i="1"/>
  <c r="N96" i="1"/>
  <c r="O45" i="1"/>
  <c r="C14" i="1"/>
  <c r="N81" i="1"/>
  <c r="C88" i="1"/>
  <c r="C83" i="1"/>
  <c r="C59" i="1"/>
  <c r="C55" i="1"/>
  <c r="C31" i="1"/>
  <c r="C7" i="1"/>
  <c r="C33" i="1"/>
  <c r="C70" i="1"/>
  <c r="C12" i="1"/>
  <c r="C30" i="1"/>
  <c r="C49" i="1"/>
  <c r="C68" i="1"/>
  <c r="C87" i="1"/>
  <c r="R10" i="1"/>
  <c r="I91" i="1"/>
  <c r="I75" i="1"/>
  <c r="I59" i="1"/>
  <c r="I43" i="1"/>
  <c r="I27" i="1"/>
  <c r="I81" i="1"/>
  <c r="I65" i="1"/>
  <c r="I49" i="1"/>
  <c r="I33" i="1"/>
  <c r="I17" i="1"/>
  <c r="I7" i="1"/>
  <c r="M7" i="1"/>
  <c r="M75" i="1"/>
  <c r="M43" i="1"/>
  <c r="M6" i="1"/>
  <c r="M71" i="1"/>
  <c r="M39" i="1"/>
  <c r="O11" i="1"/>
  <c r="O67" i="1"/>
  <c r="O35" i="1"/>
  <c r="O95" i="1"/>
  <c r="O63" i="1"/>
  <c r="O31" i="1"/>
  <c r="O81" i="1"/>
  <c r="O17" i="1"/>
  <c r="O41" i="1"/>
  <c r="S91" i="1"/>
  <c r="S75" i="1"/>
  <c r="S59" i="1"/>
  <c r="S43" i="1"/>
  <c r="S89" i="1"/>
  <c r="S73" i="1"/>
  <c r="S57" i="1"/>
  <c r="S41" i="1"/>
  <c r="S25" i="1"/>
  <c r="S96" i="1"/>
  <c r="S7" i="1"/>
  <c r="U95" i="1"/>
  <c r="U79" i="1"/>
  <c r="U63" i="1"/>
  <c r="U47" i="1"/>
  <c r="U31" i="1"/>
  <c r="U14" i="1"/>
  <c r="U85" i="1"/>
  <c r="U69" i="1"/>
  <c r="U53" i="1"/>
  <c r="U37" i="1"/>
  <c r="U21" i="1"/>
  <c r="U11" i="1"/>
  <c r="C10" i="1"/>
  <c r="C29" i="1"/>
  <c r="C48" i="1"/>
  <c r="C76" i="1"/>
  <c r="E11" i="1"/>
  <c r="H89" i="1"/>
  <c r="R85" i="1"/>
  <c r="C39" i="1"/>
  <c r="C80" i="1"/>
  <c r="C82" i="1"/>
  <c r="I71" i="1"/>
  <c r="I77" i="1"/>
  <c r="I10" i="1"/>
  <c r="M35" i="1"/>
  <c r="O91" i="1"/>
  <c r="O55" i="1"/>
  <c r="O25" i="1"/>
  <c r="S39" i="1"/>
  <c r="S37" i="1"/>
  <c r="U91" i="1"/>
  <c r="U27" i="1"/>
  <c r="U49" i="1"/>
  <c r="C25" i="1"/>
  <c r="H81" i="1"/>
  <c r="H57" i="1"/>
  <c r="H37" i="1"/>
  <c r="H79" i="1"/>
  <c r="H10" i="1"/>
  <c r="H39" i="1"/>
  <c r="M17" i="1"/>
  <c r="N25" i="1"/>
  <c r="R21" i="1"/>
  <c r="C37" i="1"/>
  <c r="C95" i="1"/>
  <c r="J83" i="1"/>
  <c r="J67" i="1"/>
  <c r="J51" i="1"/>
  <c r="J35" i="1"/>
  <c r="J19" i="1"/>
  <c r="J89" i="1"/>
  <c r="J73" i="1"/>
  <c r="J57" i="1"/>
  <c r="J41" i="1"/>
  <c r="J25" i="1"/>
  <c r="J96" i="1"/>
  <c r="L85" i="1"/>
  <c r="L69" i="1"/>
  <c r="L53" i="1"/>
  <c r="L37" i="1"/>
  <c r="L21" i="1"/>
  <c r="L95" i="1"/>
  <c r="L79" i="1"/>
  <c r="L63" i="1"/>
  <c r="L47" i="1"/>
  <c r="L31" i="1"/>
  <c r="L14" i="1"/>
  <c r="N91" i="1"/>
  <c r="N59" i="1"/>
  <c r="N93" i="1"/>
  <c r="N61" i="1"/>
  <c r="N73" i="1"/>
  <c r="N27" i="1"/>
  <c r="N79" i="1"/>
  <c r="N31" i="1"/>
  <c r="R15" i="1"/>
  <c r="R91" i="1"/>
  <c r="R59" i="1"/>
  <c r="R27" i="1"/>
  <c r="R79" i="1"/>
  <c r="R47" i="1"/>
  <c r="R14" i="1"/>
  <c r="R41" i="1"/>
  <c r="R65" i="1"/>
  <c r="T95" i="1"/>
  <c r="T79" i="1"/>
  <c r="T63" i="1"/>
  <c r="T47" i="1"/>
  <c r="T31" i="1"/>
  <c r="T14" i="1"/>
  <c r="T85" i="1"/>
  <c r="T69" i="1"/>
  <c r="T53" i="1"/>
  <c r="T37" i="1"/>
  <c r="T21" i="1"/>
  <c r="T11" i="1"/>
  <c r="V83" i="1"/>
  <c r="V45" i="1"/>
  <c r="V27" i="1"/>
  <c r="V6" i="1"/>
  <c r="V75" i="1"/>
  <c r="V47" i="1"/>
  <c r="V25" i="1"/>
  <c r="V96" i="1"/>
  <c r="V11" i="1"/>
  <c r="V43" i="1"/>
  <c r="V79" i="1"/>
  <c r="C22" i="1"/>
  <c r="C41" i="1"/>
  <c r="C60" i="1"/>
  <c r="C78" i="1"/>
  <c r="J7" i="1"/>
  <c r="D14" i="1"/>
  <c r="G85" i="1"/>
  <c r="G69" i="1"/>
  <c r="G53" i="1"/>
  <c r="G37" i="1"/>
  <c r="G21" i="1"/>
  <c r="G95" i="1"/>
  <c r="G79" i="1"/>
  <c r="G63" i="1"/>
  <c r="G47" i="1"/>
  <c r="G31" i="1"/>
  <c r="G14" i="1"/>
  <c r="M41" i="1"/>
  <c r="N17" i="1"/>
  <c r="O29" i="1"/>
  <c r="R69" i="1"/>
  <c r="C92" i="1"/>
  <c r="C35" i="1"/>
  <c r="C16" i="1"/>
  <c r="N21" i="1"/>
  <c r="I55" i="1"/>
  <c r="I61" i="1"/>
  <c r="I14" i="1"/>
  <c r="M95" i="1"/>
  <c r="O59" i="1"/>
  <c r="O23" i="1"/>
  <c r="S87" i="1"/>
  <c r="S85" i="1"/>
  <c r="S21" i="1"/>
  <c r="U75" i="1"/>
  <c r="U6" i="1"/>
  <c r="U33" i="1"/>
  <c r="C44" i="1"/>
  <c r="E15" i="1"/>
  <c r="H73" i="1"/>
  <c r="H53" i="1"/>
  <c r="H33" i="1"/>
  <c r="H47" i="1"/>
  <c r="H96" i="1"/>
  <c r="H23" i="1"/>
  <c r="M49" i="1"/>
  <c r="N41" i="1"/>
  <c r="R53" i="1"/>
  <c r="C56" i="1"/>
  <c r="J95" i="1"/>
  <c r="J79" i="1"/>
  <c r="J63" i="1"/>
  <c r="J47" i="1"/>
  <c r="J31" i="1"/>
  <c r="J14" i="1"/>
  <c r="J85" i="1"/>
  <c r="J69" i="1"/>
  <c r="J53" i="1"/>
  <c r="J37" i="1"/>
  <c r="J21" i="1"/>
  <c r="J11" i="1"/>
  <c r="L81" i="1"/>
  <c r="L65" i="1"/>
  <c r="L49" i="1"/>
  <c r="L33" i="1"/>
  <c r="L17" i="1"/>
  <c r="L91" i="1"/>
  <c r="L75" i="1"/>
  <c r="L59" i="1"/>
  <c r="L43" i="1"/>
  <c r="L27" i="1"/>
  <c r="L6" i="1"/>
  <c r="N85" i="1"/>
  <c r="N53" i="1"/>
  <c r="N83" i="1"/>
  <c r="N51" i="1"/>
  <c r="N63" i="1"/>
  <c r="N19" i="1"/>
  <c r="N57" i="1"/>
  <c r="N23" i="1"/>
  <c r="R7" i="1"/>
  <c r="R83" i="1"/>
  <c r="R51" i="1"/>
  <c r="R19" i="1"/>
  <c r="R71" i="1"/>
  <c r="R39" i="1"/>
  <c r="R89" i="1"/>
  <c r="R25" i="1"/>
  <c r="R49" i="1"/>
  <c r="T91" i="1"/>
  <c r="T75" i="1"/>
  <c r="T59" i="1"/>
  <c r="T43" i="1"/>
  <c r="T27" i="1"/>
  <c r="T6" i="1"/>
  <c r="T81" i="1"/>
  <c r="T65" i="1"/>
  <c r="T49" i="1"/>
  <c r="T33" i="1"/>
  <c r="T17" i="1"/>
  <c r="T7" i="1"/>
  <c r="V73" i="1"/>
  <c r="V39" i="1"/>
  <c r="V23" i="1"/>
  <c r="V93" i="1"/>
  <c r="V69" i="1"/>
  <c r="V37" i="1"/>
  <c r="V21" i="1"/>
  <c r="V71" i="1"/>
  <c r="V89" i="1"/>
  <c r="V91" i="1"/>
  <c r="V57" i="1"/>
  <c r="C17" i="1"/>
  <c r="C46" i="1"/>
  <c r="C74" i="1"/>
  <c r="C94" i="1"/>
  <c r="D6" i="1"/>
  <c r="F96" i="1"/>
  <c r="G81" i="1"/>
  <c r="G65" i="1"/>
  <c r="G49" i="1"/>
  <c r="G33" i="1"/>
  <c r="G17" i="1"/>
  <c r="G91" i="1"/>
  <c r="G75" i="1"/>
  <c r="G59" i="1"/>
  <c r="G43" i="1"/>
  <c r="G27" i="1"/>
  <c r="G6" i="1"/>
  <c r="M57" i="1"/>
  <c r="N33" i="1"/>
  <c r="O61" i="1"/>
  <c r="S15" i="1"/>
  <c r="V12" i="1"/>
  <c r="V22" i="1"/>
  <c r="V30" i="1"/>
  <c r="V38" i="1"/>
  <c r="V46" i="1"/>
  <c r="V54" i="1"/>
  <c r="V62" i="1"/>
  <c r="V70" i="1"/>
  <c r="V78" i="1"/>
  <c r="V86" i="1"/>
  <c r="V94" i="1"/>
  <c r="U12" i="1"/>
  <c r="U22" i="1"/>
  <c r="U30" i="1"/>
  <c r="U38" i="1"/>
  <c r="U46" i="1"/>
  <c r="U54" i="1"/>
  <c r="U62" i="1"/>
  <c r="U70" i="1"/>
  <c r="U78" i="1"/>
  <c r="U86" i="1"/>
  <c r="C67" i="1"/>
  <c r="C11" i="1"/>
  <c r="C45" i="1"/>
  <c r="R45" i="1"/>
  <c r="I39" i="1"/>
  <c r="I45" i="1"/>
  <c r="M11" i="1"/>
  <c r="M63" i="1"/>
  <c r="O27" i="1"/>
  <c r="O65" i="1"/>
  <c r="S71" i="1"/>
  <c r="S69" i="1"/>
  <c r="S31" i="1"/>
  <c r="U59" i="1"/>
  <c r="U81" i="1"/>
  <c r="U17" i="1"/>
  <c r="C62" i="1"/>
  <c r="E7" i="1"/>
  <c r="H69" i="1"/>
  <c r="H49" i="1"/>
  <c r="H25" i="1"/>
  <c r="H31" i="1"/>
  <c r="H87" i="1"/>
  <c r="H14" i="1"/>
  <c r="M65" i="1"/>
  <c r="O14" i="1"/>
  <c r="C24" i="1"/>
  <c r="C66" i="1"/>
  <c r="J91" i="1"/>
  <c r="J75" i="1"/>
  <c r="J59" i="1"/>
  <c r="J43" i="1"/>
  <c r="J27" i="1"/>
  <c r="J6" i="1"/>
  <c r="J81" i="1"/>
  <c r="J65" i="1"/>
  <c r="J49" i="1"/>
  <c r="J33" i="1"/>
  <c r="J17" i="1"/>
  <c r="L93" i="1"/>
  <c r="L77" i="1"/>
  <c r="L61" i="1"/>
  <c r="L45" i="1"/>
  <c r="L29" i="1"/>
  <c r="L10" i="1"/>
  <c r="L87" i="1"/>
  <c r="L71" i="1"/>
  <c r="L55" i="1"/>
  <c r="L39" i="1"/>
  <c r="L23" i="1"/>
  <c r="L7" i="1"/>
  <c r="N75" i="1"/>
  <c r="N15" i="1"/>
  <c r="N77" i="1"/>
  <c r="N11" i="1"/>
  <c r="N43" i="1"/>
  <c r="N6" i="1"/>
  <c r="N47" i="1"/>
  <c r="N14" i="1"/>
  <c r="R95" i="1"/>
  <c r="R75" i="1"/>
  <c r="R43" i="1"/>
  <c r="R6" i="1"/>
  <c r="R63" i="1"/>
  <c r="R31" i="1"/>
  <c r="R73" i="1"/>
  <c r="R96" i="1"/>
  <c r="R33" i="1"/>
  <c r="T87" i="1"/>
  <c r="T71" i="1"/>
  <c r="T55" i="1"/>
  <c r="T39" i="1"/>
  <c r="T23" i="1"/>
  <c r="T93" i="1"/>
  <c r="T77" i="1"/>
  <c r="T61" i="1"/>
  <c r="T45" i="1"/>
  <c r="T29" i="1"/>
  <c r="T10" i="1"/>
  <c r="V61" i="1"/>
  <c r="V35" i="1"/>
  <c r="V19" i="1"/>
  <c r="V87" i="1"/>
  <c r="V63" i="1"/>
  <c r="V33" i="1"/>
  <c r="V17" i="1"/>
  <c r="V59" i="1"/>
  <c r="V77" i="1"/>
  <c r="V67" i="1"/>
  <c r="V85" i="1"/>
  <c r="C13" i="1"/>
  <c r="C32" i="1"/>
  <c r="C50" i="1"/>
  <c r="C69" i="1"/>
  <c r="C89" i="1"/>
  <c r="D17" i="1"/>
  <c r="G93" i="1"/>
  <c r="G77" i="1"/>
  <c r="G61" i="1"/>
  <c r="G45" i="1"/>
  <c r="G29" i="1"/>
  <c r="G10" i="1"/>
  <c r="G87" i="1"/>
  <c r="G71" i="1"/>
  <c r="G55" i="1"/>
  <c r="G39" i="1"/>
  <c r="G23" i="1"/>
  <c r="M96" i="1"/>
  <c r="M73" i="1"/>
  <c r="N49" i="1"/>
  <c r="O93" i="1"/>
  <c r="V9" i="1"/>
  <c r="V16" i="1"/>
  <c r="V24" i="1"/>
  <c r="V32" i="1"/>
  <c r="V40" i="1"/>
  <c r="V48" i="1"/>
  <c r="V56" i="1"/>
  <c r="V64" i="1"/>
  <c r="V72" i="1"/>
  <c r="V80" i="1"/>
  <c r="V88" i="1"/>
  <c r="U9" i="1"/>
  <c r="U16" i="1"/>
  <c r="U24" i="1"/>
  <c r="U32" i="1"/>
  <c r="U40" i="1"/>
  <c r="U48" i="1"/>
  <c r="U56" i="1"/>
  <c r="U64" i="1"/>
  <c r="U72" i="1"/>
  <c r="U80" i="1"/>
  <c r="U88" i="1"/>
  <c r="T9" i="1"/>
  <c r="T16" i="1"/>
  <c r="T24" i="1"/>
  <c r="T32" i="1"/>
  <c r="T40" i="1"/>
  <c r="T48" i="1"/>
  <c r="T56" i="1"/>
  <c r="T64" i="1"/>
  <c r="T72" i="1"/>
  <c r="T80" i="1"/>
  <c r="T88" i="1"/>
  <c r="S9" i="1"/>
  <c r="C63" i="1"/>
  <c r="I93" i="1"/>
  <c r="O87" i="1"/>
  <c r="S11" i="1"/>
  <c r="C81" i="1"/>
  <c r="H41" i="1"/>
  <c r="H6" i="1"/>
  <c r="C85" i="1"/>
  <c r="J39" i="1"/>
  <c r="J61" i="1"/>
  <c r="L89" i="1"/>
  <c r="L25" i="1"/>
  <c r="L51" i="1"/>
  <c r="N69" i="1"/>
  <c r="N35" i="1"/>
  <c r="R11" i="1"/>
  <c r="R55" i="1"/>
  <c r="R17" i="1"/>
  <c r="T35" i="1"/>
  <c r="T57" i="1"/>
  <c r="V95" i="1"/>
  <c r="V81" i="1"/>
  <c r="V49" i="1"/>
  <c r="C8" i="1"/>
  <c r="D10" i="1"/>
  <c r="G41" i="1"/>
  <c r="G67" i="1"/>
  <c r="M25" i="1"/>
  <c r="V13" i="1"/>
  <c r="V26" i="1"/>
  <c r="V42" i="1"/>
  <c r="V58" i="1"/>
  <c r="V74" i="1"/>
  <c r="V90" i="1"/>
  <c r="U18" i="1"/>
  <c r="U34" i="1"/>
  <c r="U50" i="1"/>
  <c r="U66" i="1"/>
  <c r="U82" i="1"/>
  <c r="U94" i="1"/>
  <c r="T8" i="1"/>
  <c r="T22" i="1"/>
  <c r="T34" i="1"/>
  <c r="T44" i="1"/>
  <c r="T54" i="1"/>
  <c r="T66" i="1"/>
  <c r="T76" i="1"/>
  <c r="T86" i="1"/>
  <c r="S13" i="1"/>
  <c r="S16" i="1"/>
  <c r="S24" i="1"/>
  <c r="S32" i="1"/>
  <c r="S40" i="1"/>
  <c r="S48" i="1"/>
  <c r="S56" i="1"/>
  <c r="S64" i="1"/>
  <c r="S72" i="1"/>
  <c r="S80" i="1"/>
  <c r="S88" i="1"/>
  <c r="R9" i="1"/>
  <c r="R16" i="1"/>
  <c r="R24" i="1"/>
  <c r="R32" i="1"/>
  <c r="R40" i="1"/>
  <c r="R48" i="1"/>
  <c r="R56" i="1"/>
  <c r="R64" i="1"/>
  <c r="R72" i="1"/>
  <c r="R80" i="1"/>
  <c r="R88" i="1"/>
  <c r="O9" i="1"/>
  <c r="O16" i="1"/>
  <c r="O24" i="1"/>
  <c r="O32" i="1"/>
  <c r="O40" i="1"/>
  <c r="O48" i="1"/>
  <c r="O56" i="1"/>
  <c r="O64" i="1"/>
  <c r="O72" i="1"/>
  <c r="O80" i="1"/>
  <c r="O88" i="1"/>
  <c r="N9" i="1"/>
  <c r="N16" i="1"/>
  <c r="N24" i="1"/>
  <c r="N32" i="1"/>
  <c r="N40" i="1"/>
  <c r="N48" i="1"/>
  <c r="N56" i="1"/>
  <c r="N64" i="1"/>
  <c r="N72" i="1"/>
  <c r="N80" i="1"/>
  <c r="N88" i="1"/>
  <c r="M9" i="1"/>
  <c r="M16" i="1"/>
  <c r="M24" i="1"/>
  <c r="M32" i="1"/>
  <c r="M40" i="1"/>
  <c r="M48" i="1"/>
  <c r="M56" i="1"/>
  <c r="M64" i="1"/>
  <c r="M72" i="1"/>
  <c r="M80" i="1"/>
  <c r="M88" i="1"/>
  <c r="L12" i="1"/>
  <c r="L22" i="1"/>
  <c r="L30" i="1"/>
  <c r="L38" i="1"/>
  <c r="L46" i="1"/>
  <c r="L54" i="1"/>
  <c r="L62" i="1"/>
  <c r="L70" i="1"/>
  <c r="L78" i="1"/>
  <c r="L86" i="1"/>
  <c r="L94" i="1"/>
  <c r="K8" i="1"/>
  <c r="K20" i="1"/>
  <c r="K28" i="1"/>
  <c r="K36" i="1"/>
  <c r="K44" i="1"/>
  <c r="K52" i="1"/>
  <c r="K60" i="1"/>
  <c r="K68" i="1"/>
  <c r="K76" i="1"/>
  <c r="K84" i="1"/>
  <c r="K92" i="1"/>
  <c r="K11" i="1"/>
  <c r="K17" i="1"/>
  <c r="K25" i="1"/>
  <c r="K33" i="1"/>
  <c r="K41" i="1"/>
  <c r="K49" i="1"/>
  <c r="K57" i="1"/>
  <c r="K65" i="1"/>
  <c r="K73" i="1"/>
  <c r="K81" i="1"/>
  <c r="K89" i="1"/>
  <c r="J13" i="1"/>
  <c r="J18" i="1"/>
  <c r="J26" i="1"/>
  <c r="J34" i="1"/>
  <c r="J42" i="1"/>
  <c r="J50" i="1"/>
  <c r="J58" i="1"/>
  <c r="J66" i="1"/>
  <c r="J74" i="1"/>
  <c r="J82" i="1"/>
  <c r="J90" i="1"/>
  <c r="I13" i="1"/>
  <c r="I18" i="1"/>
  <c r="I26" i="1"/>
  <c r="I34" i="1"/>
  <c r="I42" i="1"/>
  <c r="I50" i="1"/>
  <c r="I58" i="1"/>
  <c r="I66" i="1"/>
  <c r="I74" i="1"/>
  <c r="I82" i="1"/>
  <c r="I90" i="1"/>
  <c r="H13" i="1"/>
  <c r="H18" i="1"/>
  <c r="H26" i="1"/>
  <c r="H34" i="1"/>
  <c r="H42" i="1"/>
  <c r="H50" i="1"/>
  <c r="H58" i="1"/>
  <c r="H66" i="1"/>
  <c r="H74" i="1"/>
  <c r="H82" i="1"/>
  <c r="H90" i="1"/>
  <c r="F11" i="1"/>
  <c r="C42" i="1"/>
  <c r="I29" i="1"/>
  <c r="O89" i="1"/>
  <c r="U43" i="1"/>
  <c r="H95" i="1"/>
  <c r="M81" i="1"/>
  <c r="J87" i="1"/>
  <c r="J23" i="1"/>
  <c r="J45" i="1"/>
  <c r="L73" i="1"/>
  <c r="L96" i="1"/>
  <c r="L35" i="1"/>
  <c r="N7" i="1"/>
  <c r="N89" i="1"/>
  <c r="R67" i="1"/>
  <c r="R23" i="1"/>
  <c r="T83" i="1"/>
  <c r="T19" i="1"/>
  <c r="T41" i="1"/>
  <c r="V55" i="1"/>
  <c r="V53" i="1"/>
  <c r="V65" i="1"/>
  <c r="C36" i="1"/>
  <c r="G89" i="1"/>
  <c r="G25" i="1"/>
  <c r="G51" i="1"/>
  <c r="M89" i="1"/>
  <c r="V8" i="1"/>
  <c r="V28" i="1"/>
  <c r="V44" i="1"/>
  <c r="V60" i="1"/>
  <c r="V76" i="1"/>
  <c r="V92" i="1"/>
  <c r="U20" i="1"/>
  <c r="U36" i="1"/>
  <c r="U52" i="1"/>
  <c r="U68" i="1"/>
  <c r="U84" i="1"/>
  <c r="T13" i="1"/>
  <c r="T12" i="1"/>
  <c r="T26" i="1"/>
  <c r="T36" i="1"/>
  <c r="T46" i="1"/>
  <c r="T58" i="1"/>
  <c r="T68" i="1"/>
  <c r="T78" i="1"/>
  <c r="T90" i="1"/>
  <c r="S18" i="1"/>
  <c r="S26" i="1"/>
  <c r="S34" i="1"/>
  <c r="S42" i="1"/>
  <c r="S50" i="1"/>
  <c r="S58" i="1"/>
  <c r="S66" i="1"/>
  <c r="S74" i="1"/>
  <c r="S82" i="1"/>
  <c r="S90" i="1"/>
  <c r="R13" i="1"/>
  <c r="R18" i="1"/>
  <c r="R26" i="1"/>
  <c r="R34" i="1"/>
  <c r="R42" i="1"/>
  <c r="R50" i="1"/>
  <c r="R58" i="1"/>
  <c r="R66" i="1"/>
  <c r="R74" i="1"/>
  <c r="R82" i="1"/>
  <c r="R90" i="1"/>
  <c r="O13" i="1"/>
  <c r="O18" i="1"/>
  <c r="O26" i="1"/>
  <c r="O34" i="1"/>
  <c r="O42" i="1"/>
  <c r="O50" i="1"/>
  <c r="O58" i="1"/>
  <c r="O66" i="1"/>
  <c r="O74" i="1"/>
  <c r="O82" i="1"/>
  <c r="O90" i="1"/>
  <c r="N13" i="1"/>
  <c r="N18" i="1"/>
  <c r="N26" i="1"/>
  <c r="N34" i="1"/>
  <c r="N42" i="1"/>
  <c r="N50" i="1"/>
  <c r="N58" i="1"/>
  <c r="N66" i="1"/>
  <c r="N74" i="1"/>
  <c r="N82" i="1"/>
  <c r="N90" i="1"/>
  <c r="M13" i="1"/>
  <c r="M18" i="1"/>
  <c r="M26" i="1"/>
  <c r="M34" i="1"/>
  <c r="M42" i="1"/>
  <c r="M50" i="1"/>
  <c r="M58" i="1"/>
  <c r="M66" i="1"/>
  <c r="M74" i="1"/>
  <c r="M82" i="1"/>
  <c r="M90" i="1"/>
  <c r="L9" i="1"/>
  <c r="L16" i="1"/>
  <c r="L24" i="1"/>
  <c r="L32" i="1"/>
  <c r="L40" i="1"/>
  <c r="L48" i="1"/>
  <c r="L56" i="1"/>
  <c r="L64" i="1"/>
  <c r="L72" i="1"/>
  <c r="L80" i="1"/>
  <c r="L88" i="1"/>
  <c r="K9" i="1"/>
  <c r="K12" i="1"/>
  <c r="K22" i="1"/>
  <c r="K30" i="1"/>
  <c r="K38" i="1"/>
  <c r="K46" i="1"/>
  <c r="K54" i="1"/>
  <c r="K62" i="1"/>
  <c r="K70" i="1"/>
  <c r="K78" i="1"/>
  <c r="K86" i="1"/>
  <c r="K94" i="1"/>
  <c r="K15" i="1"/>
  <c r="K6" i="1"/>
  <c r="K19" i="1"/>
  <c r="K27" i="1"/>
  <c r="K35" i="1"/>
  <c r="K43" i="1"/>
  <c r="K51" i="1"/>
  <c r="K59" i="1"/>
  <c r="K67" i="1"/>
  <c r="K75" i="1"/>
  <c r="K83" i="1"/>
  <c r="K91" i="1"/>
  <c r="J8" i="1"/>
  <c r="J20" i="1"/>
  <c r="J28" i="1"/>
  <c r="J36" i="1"/>
  <c r="J44" i="1"/>
  <c r="J52" i="1"/>
  <c r="J60" i="1"/>
  <c r="J68" i="1"/>
  <c r="J76" i="1"/>
  <c r="J84" i="1"/>
  <c r="J92" i="1"/>
  <c r="I8" i="1"/>
  <c r="I20" i="1"/>
  <c r="I28" i="1"/>
  <c r="I36" i="1"/>
  <c r="I44" i="1"/>
  <c r="I52" i="1"/>
  <c r="I60" i="1"/>
  <c r="I68" i="1"/>
  <c r="I76" i="1"/>
  <c r="I84" i="1"/>
  <c r="I92" i="1"/>
  <c r="H8" i="1"/>
  <c r="H20" i="1"/>
  <c r="H28" i="1"/>
  <c r="H36" i="1"/>
  <c r="H44" i="1"/>
  <c r="H52" i="1"/>
  <c r="H60" i="1"/>
  <c r="H68" i="1"/>
  <c r="H76" i="1"/>
  <c r="H84" i="1"/>
  <c r="H92" i="1"/>
  <c r="F15" i="1"/>
  <c r="C64" i="1"/>
  <c r="M67" i="1"/>
  <c r="S55" i="1"/>
  <c r="U65" i="1"/>
  <c r="H85" i="1"/>
  <c r="H21" i="1"/>
  <c r="O77" i="1"/>
  <c r="J71" i="1"/>
  <c r="J93" i="1"/>
  <c r="J29" i="1"/>
  <c r="L57" i="1"/>
  <c r="L83" i="1"/>
  <c r="L19" i="1"/>
  <c r="N67" i="1"/>
  <c r="N39" i="1"/>
  <c r="R35" i="1"/>
  <c r="R57" i="1"/>
  <c r="T67" i="1"/>
  <c r="T89" i="1"/>
  <c r="T25" i="1"/>
  <c r="V31" i="1"/>
  <c r="V29" i="1"/>
  <c r="V7" i="1"/>
  <c r="C65" i="1"/>
  <c r="G73" i="1"/>
  <c r="G96" i="1"/>
  <c r="G35" i="1"/>
  <c r="N71" i="1"/>
  <c r="V18" i="1"/>
  <c r="V34" i="1"/>
  <c r="V50" i="1"/>
  <c r="V66" i="1"/>
  <c r="V82" i="1"/>
  <c r="U13" i="1"/>
  <c r="U26" i="1"/>
  <c r="U42" i="1"/>
  <c r="U58" i="1"/>
  <c r="U74" i="1"/>
  <c r="U90" i="1"/>
  <c r="T18" i="1"/>
  <c r="T28" i="1"/>
  <c r="T38" i="1"/>
  <c r="T50" i="1"/>
  <c r="T60" i="1"/>
  <c r="T70" i="1"/>
  <c r="T82" i="1"/>
  <c r="T92" i="1"/>
  <c r="S8" i="1"/>
  <c r="S20" i="1"/>
  <c r="S28" i="1"/>
  <c r="S36" i="1"/>
  <c r="S44" i="1"/>
  <c r="S52" i="1"/>
  <c r="S60" i="1"/>
  <c r="S68" i="1"/>
  <c r="S76" i="1"/>
  <c r="S84" i="1"/>
  <c r="S92" i="1"/>
  <c r="R8" i="1"/>
  <c r="R20" i="1"/>
  <c r="R28" i="1"/>
  <c r="R36" i="1"/>
  <c r="R44" i="1"/>
  <c r="R52" i="1"/>
  <c r="R60" i="1"/>
  <c r="R68" i="1"/>
  <c r="R76" i="1"/>
  <c r="R84" i="1"/>
  <c r="R92" i="1"/>
  <c r="O8" i="1"/>
  <c r="O20" i="1"/>
  <c r="O28" i="1"/>
  <c r="O36" i="1"/>
  <c r="O44" i="1"/>
  <c r="O52" i="1"/>
  <c r="O60" i="1"/>
  <c r="O68" i="1"/>
  <c r="O76" i="1"/>
  <c r="O84" i="1"/>
  <c r="O92" i="1"/>
  <c r="N8" i="1"/>
  <c r="N20" i="1"/>
  <c r="N28" i="1"/>
  <c r="N36" i="1"/>
  <c r="N44" i="1"/>
  <c r="N52" i="1"/>
  <c r="N60" i="1"/>
  <c r="N68" i="1"/>
  <c r="N76" i="1"/>
  <c r="N84" i="1"/>
  <c r="N92" i="1"/>
  <c r="M8" i="1"/>
  <c r="M20" i="1"/>
  <c r="M28" i="1"/>
  <c r="M36" i="1"/>
  <c r="M44" i="1"/>
  <c r="M52" i="1"/>
  <c r="M60" i="1"/>
  <c r="M68" i="1"/>
  <c r="M76" i="1"/>
  <c r="M84" i="1"/>
  <c r="M92" i="1"/>
  <c r="L13" i="1"/>
  <c r="L18" i="1"/>
  <c r="L26" i="1"/>
  <c r="L34" i="1"/>
  <c r="L42" i="1"/>
  <c r="L50" i="1"/>
  <c r="L58" i="1"/>
  <c r="L66" i="1"/>
  <c r="L74" i="1"/>
  <c r="L82" i="1"/>
  <c r="L90" i="1"/>
  <c r="K13" i="1"/>
  <c r="K16" i="1"/>
  <c r="K24" i="1"/>
  <c r="K32" i="1"/>
  <c r="K40" i="1"/>
  <c r="K48" i="1"/>
  <c r="K56" i="1"/>
  <c r="K64" i="1"/>
  <c r="K72" i="1"/>
  <c r="K80" i="1"/>
  <c r="K88" i="1"/>
  <c r="K96" i="1"/>
  <c r="K10" i="1"/>
  <c r="K21" i="1"/>
  <c r="K29" i="1"/>
  <c r="K37" i="1"/>
  <c r="K45" i="1"/>
  <c r="K53" i="1"/>
  <c r="K61" i="1"/>
  <c r="K69" i="1"/>
  <c r="K77" i="1"/>
  <c r="K85" i="1"/>
  <c r="K93" i="1"/>
  <c r="J12" i="1"/>
  <c r="J22" i="1"/>
  <c r="J30" i="1"/>
  <c r="J38" i="1"/>
  <c r="J46" i="1"/>
  <c r="J54" i="1"/>
  <c r="J62" i="1"/>
  <c r="J70" i="1"/>
  <c r="J78" i="1"/>
  <c r="J86" i="1"/>
  <c r="J94" i="1"/>
  <c r="I12" i="1"/>
  <c r="I22" i="1"/>
  <c r="I30" i="1"/>
  <c r="I38" i="1"/>
  <c r="I46" i="1"/>
  <c r="I54" i="1"/>
  <c r="I62" i="1"/>
  <c r="I70" i="1"/>
  <c r="I78" i="1"/>
  <c r="I86" i="1"/>
  <c r="I94" i="1"/>
  <c r="H12" i="1"/>
  <c r="H22" i="1"/>
  <c r="H30" i="1"/>
  <c r="H38" i="1"/>
  <c r="H46" i="1"/>
  <c r="H54" i="1"/>
  <c r="H62" i="1"/>
  <c r="H70" i="1"/>
  <c r="H78" i="1"/>
  <c r="H86" i="1"/>
  <c r="H94" i="1"/>
  <c r="G9" i="1"/>
  <c r="F14" i="1"/>
  <c r="F23" i="1"/>
  <c r="F31" i="1"/>
  <c r="F39" i="1"/>
  <c r="F47" i="1"/>
  <c r="F55" i="1"/>
  <c r="F63" i="1"/>
  <c r="F71" i="1"/>
  <c r="F79" i="1"/>
  <c r="F87" i="1"/>
  <c r="F95" i="1"/>
  <c r="G18" i="1"/>
  <c r="G26" i="1"/>
  <c r="G34" i="1"/>
  <c r="G42" i="1"/>
  <c r="G50" i="1"/>
  <c r="G58" i="1"/>
  <c r="G66" i="1"/>
  <c r="G74" i="1"/>
  <c r="I87" i="1"/>
  <c r="H65" i="1"/>
  <c r="J77" i="1"/>
  <c r="L15" i="1"/>
  <c r="R81" i="1"/>
  <c r="V14" i="1"/>
  <c r="G83" i="1"/>
  <c r="V52" i="1"/>
  <c r="U8" i="1"/>
  <c r="U76" i="1"/>
  <c r="T42" i="1"/>
  <c r="T84" i="1"/>
  <c r="S22" i="1"/>
  <c r="S54" i="1"/>
  <c r="S86" i="1"/>
  <c r="R12" i="1"/>
  <c r="R46" i="1"/>
  <c r="R78" i="1"/>
  <c r="O38" i="1"/>
  <c r="O70" i="1"/>
  <c r="N30" i="1"/>
  <c r="N62" i="1"/>
  <c r="N94" i="1"/>
  <c r="M22" i="1"/>
  <c r="M54" i="1"/>
  <c r="M86" i="1"/>
  <c r="L8" i="1"/>
  <c r="L44" i="1"/>
  <c r="L76" i="1"/>
  <c r="K34" i="1"/>
  <c r="K66" i="1"/>
  <c r="K7" i="1"/>
  <c r="K23" i="1"/>
  <c r="K55" i="1"/>
  <c r="K87" i="1"/>
  <c r="J16" i="1"/>
  <c r="J48" i="1"/>
  <c r="J80" i="1"/>
  <c r="I40" i="1"/>
  <c r="I72" i="1"/>
  <c r="H32" i="1"/>
  <c r="H64" i="1"/>
  <c r="F7" i="1"/>
  <c r="F6" i="1"/>
  <c r="F21" i="1"/>
  <c r="F33" i="1"/>
  <c r="F43" i="1"/>
  <c r="F53" i="1"/>
  <c r="F65" i="1"/>
  <c r="F75" i="1"/>
  <c r="F85" i="1"/>
  <c r="G8" i="1"/>
  <c r="G22" i="1"/>
  <c r="G32" i="1"/>
  <c r="G44" i="1"/>
  <c r="G54" i="1"/>
  <c r="G64" i="1"/>
  <c r="G76" i="1"/>
  <c r="G84" i="1"/>
  <c r="G92" i="1"/>
  <c r="F8" i="1"/>
  <c r="F20" i="1"/>
  <c r="F28" i="1"/>
  <c r="F36" i="1"/>
  <c r="F44" i="1"/>
  <c r="F52" i="1"/>
  <c r="F60" i="1"/>
  <c r="F68" i="1"/>
  <c r="F76" i="1"/>
  <c r="F84" i="1"/>
  <c r="F92" i="1"/>
  <c r="E18" i="1"/>
  <c r="E26" i="1"/>
  <c r="E34" i="1"/>
  <c r="E42" i="1"/>
  <c r="E50" i="1"/>
  <c r="E58" i="1"/>
  <c r="E66" i="1"/>
  <c r="E74" i="1"/>
  <c r="E82" i="1"/>
  <c r="E90" i="1"/>
  <c r="E81" i="1"/>
  <c r="E89" i="1"/>
  <c r="D13" i="1"/>
  <c r="D18" i="1"/>
  <c r="D26" i="1"/>
  <c r="D34" i="1"/>
  <c r="D42" i="1"/>
  <c r="D50" i="1"/>
  <c r="D58" i="1"/>
  <c r="D66" i="1"/>
  <c r="D74" i="1"/>
  <c r="D82" i="1"/>
  <c r="D90" i="1"/>
  <c r="J72" i="1"/>
  <c r="F29" i="1"/>
  <c r="F61" i="1"/>
  <c r="F93" i="1"/>
  <c r="G40" i="1"/>
  <c r="G72" i="1"/>
  <c r="F13" i="1"/>
  <c r="F18" i="1"/>
  <c r="F42" i="1"/>
  <c r="F66" i="1"/>
  <c r="F90" i="1"/>
  <c r="E24" i="1"/>
  <c r="E48" i="1"/>
  <c r="E72" i="1"/>
  <c r="E96" i="1"/>
  <c r="D9" i="1"/>
  <c r="D16" i="1"/>
  <c r="D40" i="1"/>
  <c r="D64" i="1"/>
  <c r="D88" i="1"/>
  <c r="M31" i="1"/>
  <c r="H55" i="1"/>
  <c r="J10" i="1"/>
  <c r="N95" i="1"/>
  <c r="T51" i="1"/>
  <c r="V10" i="1"/>
  <c r="C84" i="1"/>
  <c r="G19" i="1"/>
  <c r="V68" i="1"/>
  <c r="U28" i="1"/>
  <c r="U92" i="1"/>
  <c r="T52" i="1"/>
  <c r="T94" i="1"/>
  <c r="S30" i="1"/>
  <c r="S62" i="1"/>
  <c r="S94" i="1"/>
  <c r="R22" i="1"/>
  <c r="R54" i="1"/>
  <c r="R86" i="1"/>
  <c r="O12" i="1"/>
  <c r="O46" i="1"/>
  <c r="O78" i="1"/>
  <c r="N38" i="1"/>
  <c r="N70" i="1"/>
  <c r="M30" i="1"/>
  <c r="M62" i="1"/>
  <c r="M94" i="1"/>
  <c r="L20" i="1"/>
  <c r="L52" i="1"/>
  <c r="L84" i="1"/>
  <c r="K42" i="1"/>
  <c r="K74" i="1"/>
  <c r="K31" i="1"/>
  <c r="K63" i="1"/>
  <c r="J9" i="1"/>
  <c r="J24" i="1"/>
  <c r="J56" i="1"/>
  <c r="J88" i="1"/>
  <c r="I16" i="1"/>
  <c r="I48" i="1"/>
  <c r="I80" i="1"/>
  <c r="H40" i="1"/>
  <c r="H72" i="1"/>
  <c r="G13" i="1"/>
  <c r="F10" i="1"/>
  <c r="F25" i="1"/>
  <c r="F35" i="1"/>
  <c r="F45" i="1"/>
  <c r="F57" i="1"/>
  <c r="F67" i="1"/>
  <c r="F77" i="1"/>
  <c r="F89" i="1"/>
  <c r="G12" i="1"/>
  <c r="G24" i="1"/>
  <c r="G36" i="1"/>
  <c r="G46" i="1"/>
  <c r="G56" i="1"/>
  <c r="G68" i="1"/>
  <c r="G78" i="1"/>
  <c r="G86" i="1"/>
  <c r="G94" i="1"/>
  <c r="F12" i="1"/>
  <c r="F22" i="1"/>
  <c r="F30" i="1"/>
  <c r="F38" i="1"/>
  <c r="F46" i="1"/>
  <c r="F54" i="1"/>
  <c r="F62" i="1"/>
  <c r="F70" i="1"/>
  <c r="F78" i="1"/>
  <c r="F86" i="1"/>
  <c r="F94" i="1"/>
  <c r="E8" i="1"/>
  <c r="E20" i="1"/>
  <c r="E28" i="1"/>
  <c r="E36" i="1"/>
  <c r="E44" i="1"/>
  <c r="E52" i="1"/>
  <c r="E60" i="1"/>
  <c r="E68" i="1"/>
  <c r="E76" i="1"/>
  <c r="E84" i="1"/>
  <c r="E92" i="1"/>
  <c r="E83" i="1"/>
  <c r="E91" i="1"/>
  <c r="D8" i="1"/>
  <c r="D20" i="1"/>
  <c r="D28" i="1"/>
  <c r="D36" i="1"/>
  <c r="D44" i="1"/>
  <c r="D52" i="1"/>
  <c r="D60" i="1"/>
  <c r="D68" i="1"/>
  <c r="D76" i="1"/>
  <c r="D84" i="1"/>
  <c r="D92" i="1"/>
  <c r="K47" i="1"/>
  <c r="I64" i="1"/>
  <c r="H56" i="1"/>
  <c r="F19" i="1"/>
  <c r="F51" i="1"/>
  <c r="F83" i="1"/>
  <c r="G30" i="1"/>
  <c r="G62" i="1"/>
  <c r="G90" i="1"/>
  <c r="F34" i="1"/>
  <c r="F58" i="1"/>
  <c r="F82" i="1"/>
  <c r="E32" i="1"/>
  <c r="E56" i="1"/>
  <c r="E80" i="1"/>
  <c r="E87" i="1"/>
  <c r="D24" i="1"/>
  <c r="D56" i="1"/>
  <c r="D80" i="1"/>
  <c r="S53" i="1"/>
  <c r="C28" i="1"/>
  <c r="L41" i="1"/>
  <c r="R93" i="1"/>
  <c r="T73" i="1"/>
  <c r="V41" i="1"/>
  <c r="I6" i="1"/>
  <c r="R37" i="1"/>
  <c r="V20" i="1"/>
  <c r="V84" i="1"/>
  <c r="U44" i="1"/>
  <c r="T20" i="1"/>
  <c r="T62" i="1"/>
  <c r="S38" i="1"/>
  <c r="S70" i="1"/>
  <c r="R30" i="1"/>
  <c r="R62" i="1"/>
  <c r="R94" i="1"/>
  <c r="O22" i="1"/>
  <c r="O54" i="1"/>
  <c r="O86" i="1"/>
  <c r="N12" i="1"/>
  <c r="N46" i="1"/>
  <c r="N78" i="1"/>
  <c r="M38" i="1"/>
  <c r="M70" i="1"/>
  <c r="L28" i="1"/>
  <c r="L60" i="1"/>
  <c r="L92" i="1"/>
  <c r="K18" i="1"/>
  <c r="K50" i="1"/>
  <c r="K82" i="1"/>
  <c r="K39" i="1"/>
  <c r="K71" i="1"/>
  <c r="J32" i="1"/>
  <c r="J64" i="1"/>
  <c r="I9" i="1"/>
  <c r="I24" i="1"/>
  <c r="I56" i="1"/>
  <c r="I88" i="1"/>
  <c r="H16" i="1"/>
  <c r="H48" i="1"/>
  <c r="H80" i="1"/>
  <c r="F17" i="1"/>
  <c r="F27" i="1"/>
  <c r="F37" i="1"/>
  <c r="F49" i="1"/>
  <c r="F59" i="1"/>
  <c r="F69" i="1"/>
  <c r="F81" i="1"/>
  <c r="F91" i="1"/>
  <c r="G16" i="1"/>
  <c r="G28" i="1"/>
  <c r="G38" i="1"/>
  <c r="G48" i="1"/>
  <c r="G60" i="1"/>
  <c r="G70" i="1"/>
  <c r="G80" i="1"/>
  <c r="G88" i="1"/>
  <c r="F9" i="1"/>
  <c r="F16" i="1"/>
  <c r="F24" i="1"/>
  <c r="F32" i="1"/>
  <c r="F40" i="1"/>
  <c r="F48" i="1"/>
  <c r="F56" i="1"/>
  <c r="F64" i="1"/>
  <c r="F72" i="1"/>
  <c r="F80" i="1"/>
  <c r="F88" i="1"/>
  <c r="E9" i="1"/>
  <c r="E12" i="1"/>
  <c r="E22" i="1"/>
  <c r="E30" i="1"/>
  <c r="E38" i="1"/>
  <c r="E46" i="1"/>
  <c r="E54" i="1"/>
  <c r="E62" i="1"/>
  <c r="E70" i="1"/>
  <c r="E78" i="1"/>
  <c r="E86" i="1"/>
  <c r="E94" i="1"/>
  <c r="E85" i="1"/>
  <c r="E93" i="1"/>
  <c r="D12" i="1"/>
  <c r="D22" i="1"/>
  <c r="D30" i="1"/>
  <c r="D38" i="1"/>
  <c r="D46" i="1"/>
  <c r="D54" i="1"/>
  <c r="D62" i="1"/>
  <c r="D70" i="1"/>
  <c r="D78" i="1"/>
  <c r="D86" i="1"/>
  <c r="D94" i="1"/>
  <c r="U7" i="1"/>
  <c r="J55" i="1"/>
  <c r="L67" i="1"/>
  <c r="R87" i="1"/>
  <c r="T96" i="1"/>
  <c r="G57" i="1"/>
  <c r="V36" i="1"/>
  <c r="U60" i="1"/>
  <c r="T30" i="1"/>
  <c r="T74" i="1"/>
  <c r="S12" i="1"/>
  <c r="S46" i="1"/>
  <c r="S78" i="1"/>
  <c r="R38" i="1"/>
  <c r="R70" i="1"/>
  <c r="O30" i="1"/>
  <c r="O62" i="1"/>
  <c r="O94" i="1"/>
  <c r="N22" i="1"/>
  <c r="N54" i="1"/>
  <c r="N86" i="1"/>
  <c r="M12" i="1"/>
  <c r="M46" i="1"/>
  <c r="M78" i="1"/>
  <c r="L36" i="1"/>
  <c r="L68" i="1"/>
  <c r="K26" i="1"/>
  <c r="K58" i="1"/>
  <c r="K90" i="1"/>
  <c r="K14" i="1"/>
  <c r="K79" i="1"/>
  <c r="J40" i="1"/>
  <c r="I32" i="1"/>
  <c r="H9" i="1"/>
  <c r="H24" i="1"/>
  <c r="H88" i="1"/>
  <c r="F41" i="1"/>
  <c r="F73" i="1"/>
  <c r="G20" i="1"/>
  <c r="G52" i="1"/>
  <c r="G82" i="1"/>
  <c r="F26" i="1"/>
  <c r="F50" i="1"/>
  <c r="F74" i="1"/>
  <c r="E13" i="1"/>
  <c r="E16" i="1"/>
  <c r="E40" i="1"/>
  <c r="E64" i="1"/>
  <c r="E88" i="1"/>
  <c r="D32" i="1"/>
  <c r="D48" i="1"/>
  <c r="D72" i="1"/>
</calcChain>
</file>

<file path=xl/sharedStrings.xml><?xml version="1.0" encoding="utf-8"?>
<sst xmlns="http://schemas.openxmlformats.org/spreadsheetml/2006/main" count="98" uniqueCount="49">
  <si>
    <t>Длинна м.п.</t>
  </si>
  <si>
    <t>ДСП</t>
  </si>
  <si>
    <t>ПОСТ</t>
  </si>
  <si>
    <t>АКРИЛ</t>
  </si>
  <si>
    <t>МДФ ПВХ</t>
  </si>
  <si>
    <t>Угол внутренний THERMOPLAST, шт</t>
  </si>
  <si>
    <t>Планка прозрачная под цоколь ДСП 16 мм 3м, шт</t>
  </si>
  <si>
    <t>цена в евро</t>
  </si>
  <si>
    <t>кол-во</t>
  </si>
  <si>
    <t>цена за шт.</t>
  </si>
  <si>
    <t>Сервис -пакет для монтажа столешницы (постформинг) шт.</t>
  </si>
  <si>
    <t>Отбортовка THERMOPLAST  3м, шт (ПРОСТАЯ) шт.</t>
  </si>
  <si>
    <t>Заглушка боковая THERMOPLAST, шт.</t>
  </si>
  <si>
    <t>Заглушка самоклеющаяся, под ДСП ВИШНЯ/ГРУША, д.-14мм, арт.962, (25шт) лист шт.</t>
  </si>
  <si>
    <t>Планка для постформинга 38мм, к газ.плите, Zobal, к-т</t>
  </si>
  <si>
    <t>Итого</t>
  </si>
  <si>
    <t>Акрил</t>
  </si>
  <si>
    <t>Материал</t>
  </si>
  <si>
    <t>угол 1х1м</t>
  </si>
  <si>
    <t>прямой 1м</t>
  </si>
  <si>
    <t>ручка шт.</t>
  </si>
  <si>
    <t>коплект на м.п.</t>
  </si>
  <si>
    <t>Комплект к кухне 1 шт.</t>
  </si>
  <si>
    <t>Комплект к кухне м.п.</t>
  </si>
  <si>
    <t>Цоколь ДСП 16мм</t>
  </si>
  <si>
    <t>Планка для навесов L-2 м. шт.</t>
  </si>
  <si>
    <t>коплект 1шт. на кухню</t>
  </si>
  <si>
    <t>Стоимость в м.п без комплектов евро</t>
  </si>
  <si>
    <t>София, Канзас</t>
  </si>
  <si>
    <t>Массив Сосны (Массив 1)</t>
  </si>
  <si>
    <t>Массив Черешни (Массив 3)</t>
  </si>
  <si>
    <t>Массив Дуба (Массив 5)</t>
  </si>
  <si>
    <t>Рамочный МДФ (Прим 2)</t>
  </si>
  <si>
    <t>Краска глянец</t>
  </si>
  <si>
    <t>Крашеный МДФ фрез-ручка</t>
  </si>
  <si>
    <t>курс евро</t>
  </si>
  <si>
    <t>скидка</t>
  </si>
  <si>
    <t>скрыть</t>
  </si>
  <si>
    <t>Массив Техно 1</t>
  </si>
  <si>
    <t>Массив Техно 2</t>
  </si>
  <si>
    <t>Массив Техно 3</t>
  </si>
  <si>
    <t>Шпон матовый</t>
  </si>
  <si>
    <t>Шпон глянцевый</t>
  </si>
  <si>
    <t>Итальянский пластик Abet, Arpa</t>
  </si>
  <si>
    <t>Массив Техно 4, ПОСТ ГЛ (стекло на ДСП)</t>
  </si>
  <si>
    <t>Лондон, Париж, Глазго, ALVIC (Лак. плита МДФ), ПОСТ 3Д</t>
  </si>
  <si>
    <t>Турин 1, Марсель 1,3,4, 3И, 4И (с импостом)</t>
  </si>
  <si>
    <t>Турин 3, Женева, Техно 1р ПРУ8, Марсель 3 Р</t>
  </si>
  <si>
    <t>МДФ ПВХ + патина, Краска мат, Сликс (пленка под лаком)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</si>
</sst>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3" fillId="3" borderId="1" xfId="0" applyFont="1" applyFill="1" applyBorder="1"/>
    <xf numFmtId="0" fontId="0" fillId="3" borderId="1" xfId="0" applyFill="1" applyBorder="1"/>
    <xf numFmtId="3" fontId="0" fillId="3" borderId="1" xfId="0" applyNumberFormat="1" applyFill="1" applyBorder="1" applyAlignment="1">
      <alignment horizontal="left" vertical="center"/>
    </xf>
    <xf numFmtId="4" fontId="0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/>
    </xf>
    <xf numFmtId="0" fontId="3" fillId="0" borderId="1" xfId="0" applyFont="1" applyFill="1" applyBorder="1"/>
    <xf numFmtId="4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right" vertical="center" wrapText="1" shrinkToFit="1"/>
    </xf>
    <xf numFmtId="4" fontId="1" fillId="2" borderId="2" xfId="0" applyNumberFormat="1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" fillId="0" borderId="6" xfId="0" applyFont="1" applyBorder="1" applyAlignment="1">
      <alignment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164" fontId="0" fillId="0" borderId="10" xfId="0" applyNumberFormat="1" applyBorder="1" applyAlignment="1">
      <alignment horizontal="center" vertical="center" wrapText="1" shrinkToFit="1"/>
    </xf>
    <xf numFmtId="164" fontId="0" fillId="0" borderId="16" xfId="0" applyNumberFormat="1" applyBorder="1" applyAlignment="1">
      <alignment horizontal="center" vertical="center" wrapText="1" shrinkToFit="1"/>
    </xf>
    <xf numFmtId="164" fontId="0" fillId="0" borderId="15" xfId="0" applyNumberFormat="1" applyBorder="1" applyAlignment="1">
      <alignment horizontal="center" vertical="center" wrapText="1" shrinkToFit="1"/>
    </xf>
    <xf numFmtId="164" fontId="0" fillId="0" borderId="20" xfId="0" applyNumberForma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164" fontId="0" fillId="0" borderId="7" xfId="0" applyNumberFormat="1" applyBorder="1" applyAlignment="1">
      <alignment horizontal="center" vertical="center" wrapText="1" shrinkToFit="1"/>
    </xf>
    <xf numFmtId="164" fontId="0" fillId="0" borderId="12" xfId="0" applyNumberForma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2" fontId="0" fillId="0" borderId="0" xfId="0" applyNumberFormat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0" fontId="2" fillId="0" borderId="30" xfId="0" applyFont="1" applyBorder="1" applyAlignment="1">
      <alignment horizontal="center" wrapText="1"/>
    </xf>
    <xf numFmtId="0" fontId="2" fillId="0" borderId="6" xfId="0" applyFont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/>
    <xf numFmtId="0" fontId="0" fillId="0" borderId="35" xfId="0" applyBorder="1"/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5" fillId="0" borderId="39" xfId="0" applyFont="1" applyBorder="1" applyAlignment="1">
      <alignment horizontal="center"/>
    </xf>
    <xf numFmtId="0" fontId="5" fillId="0" borderId="34" xfId="0" applyFont="1" applyBorder="1"/>
    <xf numFmtId="0" fontId="5" fillId="0" borderId="41" xfId="0" applyFont="1" applyBorder="1" applyAlignment="1">
      <alignment horizontal="center"/>
    </xf>
    <xf numFmtId="0" fontId="5" fillId="0" borderId="36" xfId="0" applyFont="1" applyBorder="1"/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3" borderId="28" xfId="0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2" borderId="37" xfId="0" applyFont="1" applyFill="1" applyBorder="1" applyAlignment="1">
      <alignment horizontal="center" vertical="center" wrapText="1" shrinkToFit="1"/>
    </xf>
    <xf numFmtId="164" fontId="0" fillId="0" borderId="28" xfId="0" applyNumberFormat="1" applyBorder="1" applyAlignment="1">
      <alignment horizontal="center" vertical="center" wrapText="1" shrinkToFit="1"/>
    </xf>
    <xf numFmtId="164" fontId="0" fillId="0" borderId="3" xfId="0" applyNumberFormat="1" applyBorder="1" applyAlignment="1">
      <alignment horizontal="center" vertical="center" wrapText="1" shrinkToFit="1"/>
    </xf>
    <xf numFmtId="164" fontId="0" fillId="0" borderId="29" xfId="0" applyNumberFormat="1" applyBorder="1" applyAlignment="1">
      <alignment horizontal="center" vertical="center" wrapText="1" shrinkToFit="1"/>
    </xf>
    <xf numFmtId="164" fontId="0" fillId="0" borderId="25" xfId="0" applyNumberFormat="1" applyBorder="1" applyAlignment="1">
      <alignment horizontal="center" vertical="center" wrapText="1" shrinkToFit="1"/>
    </xf>
    <xf numFmtId="164" fontId="0" fillId="0" borderId="42" xfId="0" applyNumberFormat="1" applyBorder="1" applyAlignment="1">
      <alignment horizontal="center" vertical="center" wrapText="1" shrinkToFit="1"/>
    </xf>
    <xf numFmtId="164" fontId="0" fillId="0" borderId="31" xfId="0" applyNumberFormat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164" fontId="0" fillId="0" borderId="32" xfId="0" applyNumberFormat="1" applyBorder="1" applyAlignment="1">
      <alignment horizontal="center" vertical="center" wrapText="1" shrinkToFit="1"/>
    </xf>
    <xf numFmtId="164" fontId="0" fillId="0" borderId="33" xfId="0" applyNumberFormat="1" applyBorder="1" applyAlignment="1">
      <alignment horizontal="center" vertical="center" wrapText="1" shrinkToFit="1"/>
    </xf>
    <xf numFmtId="164" fontId="0" fillId="0" borderId="34" xfId="0" applyNumberFormat="1" applyBorder="1" applyAlignment="1">
      <alignment horizontal="center" vertical="center" wrapText="1" shrinkToFit="1"/>
    </xf>
    <xf numFmtId="164" fontId="0" fillId="0" borderId="35" xfId="0" applyNumberFormat="1" applyBorder="1" applyAlignment="1">
      <alignment horizontal="center" vertical="center" wrapText="1" shrinkToFit="1"/>
    </xf>
    <xf numFmtId="164" fontId="0" fillId="0" borderId="22" xfId="0" applyNumberFormat="1" applyBorder="1" applyAlignment="1">
      <alignment horizontal="center" vertical="center" wrapText="1" shrinkToFit="1"/>
    </xf>
    <xf numFmtId="164" fontId="0" fillId="0" borderId="36" xfId="0" applyNumberFormat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 wrapText="1" shrinkToFit="1"/>
    </xf>
    <xf numFmtId="164" fontId="0" fillId="0" borderId="38" xfId="0" applyNumberFormat="1" applyBorder="1" applyAlignment="1">
      <alignment horizontal="center" vertical="center" wrapText="1" shrinkToFit="1"/>
    </xf>
    <xf numFmtId="164" fontId="0" fillId="0" borderId="43" xfId="0" applyNumberFormat="1" applyBorder="1" applyAlignment="1">
      <alignment horizontal="center" vertical="center" wrapText="1" shrinkToFit="1"/>
    </xf>
    <xf numFmtId="164" fontId="0" fillId="0" borderId="39" xfId="0" applyNumberFormat="1" applyBorder="1" applyAlignment="1">
      <alignment horizontal="center" vertical="center" wrapText="1" shrinkToFit="1"/>
    </xf>
    <xf numFmtId="164" fontId="0" fillId="0" borderId="40" xfId="0" applyNumberFormat="1" applyBorder="1" applyAlignment="1">
      <alignment horizontal="center" vertical="center" wrapText="1" shrinkToFit="1"/>
    </xf>
    <xf numFmtId="164" fontId="0" fillId="0" borderId="44" xfId="0" applyNumberFormat="1" applyBorder="1" applyAlignment="1">
      <alignment horizontal="center" vertical="center" wrapText="1" shrinkToFit="1"/>
    </xf>
    <xf numFmtId="164" fontId="0" fillId="0" borderId="41" xfId="0" applyNumberForma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0" fillId="0" borderId="6" xfId="0" applyBorder="1" applyAlignment="1" applyProtection="1">
      <alignment horizontal="center" vertical="center" wrapText="1" shrinkToFit="1"/>
      <protection locked="0" hidden="1"/>
    </xf>
    <xf numFmtId="9" fontId="0" fillId="0" borderId="6" xfId="0" applyNumberFormat="1" applyBorder="1" applyAlignment="1" applyProtection="1">
      <alignment horizontal="center" vertical="center" wrapText="1" shrinkToFit="1"/>
      <protection locked="0" hidden="1"/>
    </xf>
    <xf numFmtId="3" fontId="0" fillId="0" borderId="18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5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4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1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17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8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9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11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23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13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14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19" xfId="0" applyNumberFormat="1" applyFill="1" applyBorder="1" applyAlignment="1" applyProtection="1">
      <alignment horizontal="center" vertical="center" wrapText="1" shrinkToFit="1"/>
      <protection locked="0"/>
    </xf>
    <xf numFmtId="3" fontId="0" fillId="0" borderId="2" xfId="0" applyNumberFormat="1" applyFill="1" applyBorder="1" applyAlignment="1" applyProtection="1">
      <alignment horizontal="center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orbit\Downloads\&#1041;&#1051;&#1040;&#1053;&#1050;%20&#1056;&#1040;&#1057;&#1063;&#1045;&#1058;&#1040;%20&#1050;&#1059;&#1061;&#1053;&#1048;_&#1094;&#1077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З ЗОВ"/>
      <sheetName val="Италия + Z"/>
      <sheetName val="Договор_кухня"/>
      <sheetName val="БЗ ФУРНИТУРЫ"/>
      <sheetName val="БЗ ПОДАРКА"/>
      <sheetName val="Договор_монтаж"/>
      <sheetName val="ЮЛ_монтаж"/>
      <sheetName val="Договор_СТ"/>
      <sheetName val="ДС_остаток"/>
      <sheetName val="Финансы"/>
      <sheetName val="Общий"/>
      <sheetName val="Спецификация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Характеристики"/>
      <sheetName val="Эскизы"/>
      <sheetName val="Руководство по уходу"/>
      <sheetName val="объявка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>
            <v>2.9</v>
          </cell>
        </row>
      </sheetData>
      <sheetData sheetId="11">
        <row r="4">
          <cell r="B4">
            <v>16154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topLeftCell="A37" workbookViewId="0">
      <selection activeCell="A47" sqref="A47:A48"/>
    </sheetView>
  </sheetViews>
  <sheetFormatPr defaultRowHeight="15" x14ac:dyDescent="0.25"/>
  <cols>
    <col min="1" max="1" width="77.85546875" customWidth="1"/>
    <col min="2" max="2" width="13.42578125" customWidth="1"/>
    <col min="3" max="3" width="13.28515625" customWidth="1"/>
    <col min="4" max="4" width="12.7109375" customWidth="1"/>
    <col min="6" max="6" width="39.140625" customWidth="1"/>
  </cols>
  <sheetData>
    <row r="3" spans="1:7" x14ac:dyDescent="0.25">
      <c r="A3" s="10" t="s">
        <v>22</v>
      </c>
      <c r="B3" s="11" t="s">
        <v>9</v>
      </c>
      <c r="C3" s="11" t="s">
        <v>8</v>
      </c>
      <c r="D3" s="11" t="s">
        <v>7</v>
      </c>
    </row>
    <row r="4" spans="1:7" x14ac:dyDescent="0.25">
      <c r="A4" s="6" t="s">
        <v>10</v>
      </c>
      <c r="B4" s="3">
        <v>27.75</v>
      </c>
      <c r="C4" s="13">
        <v>1</v>
      </c>
      <c r="D4" s="3">
        <f>B4*C4</f>
        <v>27.75</v>
      </c>
    </row>
    <row r="5" spans="1:7" x14ac:dyDescent="0.25">
      <c r="A5" s="8" t="s">
        <v>13</v>
      </c>
      <c r="B5" s="9">
        <v>1.073</v>
      </c>
      <c r="C5" s="15">
        <v>1</v>
      </c>
      <c r="D5" s="3">
        <f t="shared" ref="D5:D6" si="0">B5*C5</f>
        <v>1.073</v>
      </c>
      <c r="E5" s="5"/>
      <c r="F5" s="5"/>
      <c r="G5" s="5"/>
    </row>
    <row r="6" spans="1:7" x14ac:dyDescent="0.25">
      <c r="A6" s="16" t="s">
        <v>14</v>
      </c>
      <c r="B6" s="9">
        <v>8.2200000000000006</v>
      </c>
      <c r="C6" s="15">
        <v>1</v>
      </c>
      <c r="D6" s="3">
        <f t="shared" si="0"/>
        <v>8.2200000000000006</v>
      </c>
      <c r="E6" s="5"/>
      <c r="F6" s="5"/>
      <c r="G6" s="5"/>
    </row>
    <row r="7" spans="1:7" x14ac:dyDescent="0.25">
      <c r="A7" s="6" t="s">
        <v>12</v>
      </c>
      <c r="B7" s="3">
        <v>0.37</v>
      </c>
      <c r="C7" s="13">
        <v>2</v>
      </c>
      <c r="D7" s="3">
        <f>B7*C7</f>
        <v>0.74</v>
      </c>
      <c r="E7" s="5"/>
      <c r="F7" s="5"/>
      <c r="G7" s="5"/>
    </row>
    <row r="8" spans="1:7" x14ac:dyDescent="0.25">
      <c r="A8" s="6" t="s">
        <v>5</v>
      </c>
      <c r="B8" s="3">
        <v>0.37</v>
      </c>
      <c r="C8" s="13">
        <v>1</v>
      </c>
      <c r="D8" s="3">
        <f>B8*C8</f>
        <v>0.37</v>
      </c>
      <c r="E8" s="5"/>
      <c r="F8" s="5"/>
      <c r="G8" s="5"/>
    </row>
    <row r="9" spans="1:7" x14ac:dyDescent="0.25">
      <c r="C9" s="4" t="s">
        <v>15</v>
      </c>
      <c r="D9" s="17">
        <f>SUM(D4:D8)</f>
        <v>38.152999999999999</v>
      </c>
    </row>
    <row r="11" spans="1:7" x14ac:dyDescent="0.25">
      <c r="A11" s="10" t="s">
        <v>23</v>
      </c>
      <c r="B11" s="11" t="s">
        <v>9</v>
      </c>
      <c r="C11" s="11" t="s">
        <v>8</v>
      </c>
      <c r="D11" s="11" t="s">
        <v>7</v>
      </c>
    </row>
    <row r="12" spans="1:7" x14ac:dyDescent="0.25">
      <c r="A12" s="6" t="s">
        <v>25</v>
      </c>
      <c r="B12" s="3">
        <v>7.4</v>
      </c>
      <c r="C12" s="13">
        <v>2</v>
      </c>
      <c r="D12" s="3">
        <f>B12/C12</f>
        <v>3.7</v>
      </c>
    </row>
    <row r="13" spans="1:7" x14ac:dyDescent="0.25">
      <c r="A13" s="6" t="s">
        <v>11</v>
      </c>
      <c r="B13" s="3">
        <v>7.4</v>
      </c>
      <c r="C13" s="13">
        <v>3</v>
      </c>
      <c r="D13" s="3">
        <f t="shared" ref="D13:D15" si="1">B13/C13</f>
        <v>2.4666666666666668</v>
      </c>
    </row>
    <row r="14" spans="1:7" x14ac:dyDescent="0.25">
      <c r="A14" s="6" t="s">
        <v>24</v>
      </c>
      <c r="B14" s="3">
        <v>3.59</v>
      </c>
      <c r="C14" s="13">
        <v>1</v>
      </c>
      <c r="D14" s="3">
        <f t="shared" si="1"/>
        <v>3.59</v>
      </c>
    </row>
    <row r="15" spans="1:7" x14ac:dyDescent="0.25">
      <c r="A15" s="7" t="s">
        <v>6</v>
      </c>
      <c r="B15" s="3">
        <v>3.7</v>
      </c>
      <c r="C15" s="14">
        <v>3</v>
      </c>
      <c r="D15" s="3">
        <f t="shared" si="1"/>
        <v>1.2333333333333334</v>
      </c>
    </row>
    <row r="16" spans="1:7" x14ac:dyDescent="0.25">
      <c r="C16" s="4" t="s">
        <v>15</v>
      </c>
      <c r="D16" s="17">
        <f>SUM(D12:D15)</f>
        <v>10.990000000000002</v>
      </c>
    </row>
    <row r="17" spans="1:3" ht="15.75" thickBot="1" x14ac:dyDescent="0.3"/>
    <row r="18" spans="1:3" ht="60.75" thickBot="1" x14ac:dyDescent="0.3">
      <c r="A18" s="22" t="s">
        <v>17</v>
      </c>
      <c r="B18" s="41" t="s">
        <v>27</v>
      </c>
      <c r="C18" s="42"/>
    </row>
    <row r="19" spans="1:3" x14ac:dyDescent="0.25">
      <c r="A19" s="48" t="s">
        <v>1</v>
      </c>
      <c r="B19" s="43">
        <v>241.43</v>
      </c>
      <c r="C19" s="46" t="s">
        <v>19</v>
      </c>
    </row>
    <row r="20" spans="1:3" ht="15.75" thickBot="1" x14ac:dyDescent="0.3">
      <c r="A20" s="49"/>
      <c r="B20" s="55">
        <v>421.25</v>
      </c>
      <c r="C20" s="56" t="s">
        <v>18</v>
      </c>
    </row>
    <row r="21" spans="1:3" x14ac:dyDescent="0.25">
      <c r="A21" s="48" t="s">
        <v>2</v>
      </c>
      <c r="B21" s="43">
        <v>354.95</v>
      </c>
      <c r="C21" s="46" t="s">
        <v>19</v>
      </c>
    </row>
    <row r="22" spans="1:3" ht="15.75" thickBot="1" x14ac:dyDescent="0.3">
      <c r="A22" s="49"/>
      <c r="B22" s="55">
        <v>534.47</v>
      </c>
      <c r="C22" s="56" t="s">
        <v>18</v>
      </c>
    </row>
    <row r="23" spans="1:3" x14ac:dyDescent="0.25">
      <c r="A23" s="50" t="s">
        <v>16</v>
      </c>
      <c r="B23" s="45">
        <v>404.6</v>
      </c>
      <c r="C23" s="47" t="s">
        <v>19</v>
      </c>
    </row>
    <row r="24" spans="1:3" ht="15.75" thickBot="1" x14ac:dyDescent="0.3">
      <c r="A24" s="50"/>
      <c r="B24" s="57">
        <v>582.75</v>
      </c>
      <c r="C24" s="58" t="s">
        <v>18</v>
      </c>
    </row>
    <row r="25" spans="1:3" x14ac:dyDescent="0.25">
      <c r="A25" s="48" t="s">
        <v>4</v>
      </c>
      <c r="B25" s="43">
        <v>284.72000000000003</v>
      </c>
      <c r="C25" s="46" t="s">
        <v>19</v>
      </c>
    </row>
    <row r="26" spans="1:3" ht="15.75" thickBot="1" x14ac:dyDescent="0.3">
      <c r="A26" s="49"/>
      <c r="B26" s="55">
        <v>462.87</v>
      </c>
      <c r="C26" s="56" t="s">
        <v>18</v>
      </c>
    </row>
    <row r="27" spans="1:3" x14ac:dyDescent="0.25">
      <c r="A27" s="50" t="s">
        <v>48</v>
      </c>
      <c r="B27" s="45">
        <v>351.32</v>
      </c>
      <c r="C27" s="47" t="s">
        <v>19</v>
      </c>
    </row>
    <row r="28" spans="1:3" ht="15.75" thickBot="1" x14ac:dyDescent="0.3">
      <c r="A28" s="50"/>
      <c r="B28" s="57">
        <v>532.79999999999995</v>
      </c>
      <c r="C28" s="58" t="s">
        <v>18</v>
      </c>
    </row>
    <row r="29" spans="1:3" x14ac:dyDescent="0.25">
      <c r="A29" s="48" t="s">
        <v>33</v>
      </c>
      <c r="B29" s="43">
        <v>459.54</v>
      </c>
      <c r="C29" s="46" t="s">
        <v>19</v>
      </c>
    </row>
    <row r="30" spans="1:3" ht="15.75" thickBot="1" x14ac:dyDescent="0.3">
      <c r="A30" s="49"/>
      <c r="B30" s="55">
        <v>641.03</v>
      </c>
      <c r="C30" s="56" t="s">
        <v>18</v>
      </c>
    </row>
    <row r="31" spans="1:3" x14ac:dyDescent="0.25">
      <c r="A31" s="50" t="s">
        <v>32</v>
      </c>
      <c r="B31" s="45">
        <v>321.35000000000002</v>
      </c>
      <c r="C31" s="47" t="s">
        <v>19</v>
      </c>
    </row>
    <row r="32" spans="1:3" ht="15.75" thickBot="1" x14ac:dyDescent="0.3">
      <c r="A32" s="50"/>
      <c r="B32" s="57">
        <v>504.5</v>
      </c>
      <c r="C32" s="58" t="s">
        <v>18</v>
      </c>
    </row>
    <row r="33" spans="1:3" x14ac:dyDescent="0.25">
      <c r="A33" s="48" t="s">
        <v>46</v>
      </c>
      <c r="B33" s="43">
        <v>364.64</v>
      </c>
      <c r="C33" s="46" t="s">
        <v>19</v>
      </c>
    </row>
    <row r="34" spans="1:3" ht="15.75" thickBot="1" x14ac:dyDescent="0.3">
      <c r="A34" s="49"/>
      <c r="B34" s="55">
        <v>546.12</v>
      </c>
      <c r="C34" s="56" t="s">
        <v>18</v>
      </c>
    </row>
    <row r="35" spans="1:3" x14ac:dyDescent="0.25">
      <c r="A35" s="48" t="s">
        <v>45</v>
      </c>
      <c r="B35" s="43">
        <v>468.05</v>
      </c>
      <c r="C35" s="46" t="s">
        <v>19</v>
      </c>
    </row>
    <row r="36" spans="1:3" ht="15.75" thickBot="1" x14ac:dyDescent="0.3">
      <c r="A36" s="49"/>
      <c r="B36" s="55">
        <v>671.55</v>
      </c>
      <c r="C36" s="56" t="s">
        <v>18</v>
      </c>
    </row>
    <row r="37" spans="1:3" x14ac:dyDescent="0.25">
      <c r="A37" s="50" t="s">
        <v>47</v>
      </c>
      <c r="B37" s="45">
        <v>431.05</v>
      </c>
      <c r="C37" s="47" t="s">
        <v>19</v>
      </c>
    </row>
    <row r="38" spans="1:3" ht="15.75" thickBot="1" x14ac:dyDescent="0.3">
      <c r="A38" s="50"/>
      <c r="B38" s="57">
        <v>630.85</v>
      </c>
      <c r="C38" s="58" t="s">
        <v>18</v>
      </c>
    </row>
    <row r="39" spans="1:3" x14ac:dyDescent="0.25">
      <c r="A39" s="48" t="s">
        <v>28</v>
      </c>
      <c r="B39" s="43">
        <v>471.75</v>
      </c>
      <c r="C39" s="46" t="s">
        <v>19</v>
      </c>
    </row>
    <row r="40" spans="1:3" ht="15.75" thickBot="1" x14ac:dyDescent="0.3">
      <c r="A40" s="49"/>
      <c r="B40" s="55">
        <v>675.25</v>
      </c>
      <c r="C40" s="56" t="s">
        <v>18</v>
      </c>
    </row>
    <row r="41" spans="1:3" x14ac:dyDescent="0.25">
      <c r="A41" s="59" t="s">
        <v>38</v>
      </c>
      <c r="B41" s="43">
        <v>551.29999999999995</v>
      </c>
      <c r="C41" s="46" t="s">
        <v>19</v>
      </c>
    </row>
    <row r="42" spans="1:3" ht="15.75" thickBot="1" x14ac:dyDescent="0.3">
      <c r="A42" s="60"/>
      <c r="B42" s="55">
        <v>682.65</v>
      </c>
      <c r="C42" s="56" t="s">
        <v>18</v>
      </c>
    </row>
    <row r="43" spans="1:3" x14ac:dyDescent="0.25">
      <c r="A43" s="48" t="s">
        <v>39</v>
      </c>
      <c r="B43" s="43">
        <v>522.80999999999995</v>
      </c>
      <c r="C43" s="46" t="s">
        <v>19</v>
      </c>
    </row>
    <row r="44" spans="1:3" ht="15.75" thickBot="1" x14ac:dyDescent="0.3">
      <c r="A44" s="49"/>
      <c r="B44" s="55">
        <v>709.29</v>
      </c>
      <c r="C44" s="56" t="s">
        <v>18</v>
      </c>
    </row>
    <row r="45" spans="1:3" x14ac:dyDescent="0.25">
      <c r="A45" s="53" t="s">
        <v>40</v>
      </c>
      <c r="B45" s="43">
        <v>616.04999999999995</v>
      </c>
      <c r="C45" s="46" t="s">
        <v>19</v>
      </c>
    </row>
    <row r="46" spans="1:3" ht="15.75" thickBot="1" x14ac:dyDescent="0.3">
      <c r="A46" s="54"/>
      <c r="B46" s="44"/>
      <c r="C46" s="56" t="s">
        <v>18</v>
      </c>
    </row>
    <row r="47" spans="1:3" x14ac:dyDescent="0.25">
      <c r="A47" s="53" t="s">
        <v>44</v>
      </c>
      <c r="B47" s="45">
        <v>640.1</v>
      </c>
      <c r="C47" s="47" t="s">
        <v>19</v>
      </c>
    </row>
    <row r="48" spans="1:3" ht="15.75" thickBot="1" x14ac:dyDescent="0.3">
      <c r="A48" s="54"/>
      <c r="B48" s="44"/>
      <c r="C48" s="58" t="s">
        <v>18</v>
      </c>
    </row>
    <row r="49" spans="1:3" x14ac:dyDescent="0.25">
      <c r="A49" s="50" t="s">
        <v>29</v>
      </c>
      <c r="B49" s="45">
        <v>534.65</v>
      </c>
      <c r="C49" s="47" t="s">
        <v>19</v>
      </c>
    </row>
    <row r="50" spans="1:3" ht="15.75" thickBot="1" x14ac:dyDescent="0.3">
      <c r="A50" s="50"/>
      <c r="B50" s="57">
        <v>741.85</v>
      </c>
      <c r="C50" s="58" t="s">
        <v>18</v>
      </c>
    </row>
    <row r="51" spans="1:3" x14ac:dyDescent="0.25">
      <c r="A51" s="48" t="s">
        <v>30</v>
      </c>
      <c r="B51" s="43">
        <v>638.25</v>
      </c>
      <c r="C51" s="46" t="s">
        <v>19</v>
      </c>
    </row>
    <row r="52" spans="1:3" ht="15.75" thickBot="1" x14ac:dyDescent="0.3">
      <c r="A52" s="49"/>
      <c r="B52" s="55">
        <v>845.45</v>
      </c>
      <c r="C52" s="56" t="s">
        <v>18</v>
      </c>
    </row>
    <row r="53" spans="1:3" x14ac:dyDescent="0.25">
      <c r="A53" s="50" t="s">
        <v>31</v>
      </c>
      <c r="B53" s="45">
        <v>703.11</v>
      </c>
      <c r="C53" s="47" t="s">
        <v>19</v>
      </c>
    </row>
    <row r="54" spans="1:3" ht="15.75" thickBot="1" x14ac:dyDescent="0.3">
      <c r="A54" s="49"/>
      <c r="B54" s="55">
        <v>910.2</v>
      </c>
      <c r="C54" s="56" t="s">
        <v>18</v>
      </c>
    </row>
    <row r="55" spans="1:3" x14ac:dyDescent="0.25">
      <c r="A55" s="48" t="s">
        <v>43</v>
      </c>
      <c r="B55" s="45">
        <v>409.23</v>
      </c>
      <c r="C55" s="47" t="s">
        <v>19</v>
      </c>
    </row>
    <row r="56" spans="1:3" ht="15.75" thickBot="1" x14ac:dyDescent="0.3">
      <c r="A56" s="49"/>
      <c r="B56" s="55">
        <v>584.54999999999995</v>
      </c>
      <c r="C56" s="56" t="s">
        <v>18</v>
      </c>
    </row>
    <row r="57" spans="1:3" x14ac:dyDescent="0.25">
      <c r="A57" s="48" t="s">
        <v>34</v>
      </c>
      <c r="B57" s="45">
        <v>664.93</v>
      </c>
      <c r="C57" s="47" t="s">
        <v>19</v>
      </c>
    </row>
    <row r="58" spans="1:3" ht="15.75" thickBot="1" x14ac:dyDescent="0.3">
      <c r="A58" s="49"/>
      <c r="B58" s="55">
        <v>856.96</v>
      </c>
      <c r="C58" s="56" t="s">
        <v>18</v>
      </c>
    </row>
    <row r="59" spans="1:3" x14ac:dyDescent="0.25">
      <c r="A59" s="53" t="s">
        <v>41</v>
      </c>
      <c r="B59" s="45">
        <v>471.75</v>
      </c>
      <c r="C59" s="47" t="s">
        <v>19</v>
      </c>
    </row>
    <row r="60" spans="1:3" ht="15.75" thickBot="1" x14ac:dyDescent="0.3">
      <c r="A60" s="54"/>
      <c r="B60" s="55"/>
      <c r="C60" s="56"/>
    </row>
    <row r="61" spans="1:3" x14ac:dyDescent="0.25">
      <c r="A61" s="53" t="s">
        <v>42</v>
      </c>
      <c r="B61" s="45">
        <v>671.55</v>
      </c>
      <c r="C61" s="47" t="s">
        <v>19</v>
      </c>
    </row>
    <row r="62" spans="1:3" ht="15.75" thickBot="1" x14ac:dyDescent="0.3">
      <c r="A62" s="54"/>
      <c r="B62" s="55"/>
      <c r="C62" s="56"/>
    </row>
  </sheetData>
  <mergeCells count="22">
    <mergeCell ref="A59:A60"/>
    <mergeCell ref="A61:A62"/>
    <mergeCell ref="A57:A58"/>
    <mergeCell ref="A31:A32"/>
    <mergeCell ref="A33:A34"/>
    <mergeCell ref="A35:A36"/>
    <mergeCell ref="A37:A38"/>
    <mergeCell ref="A39:A40"/>
    <mergeCell ref="A41:A42"/>
    <mergeCell ref="A43:A44"/>
    <mergeCell ref="A49:A50"/>
    <mergeCell ref="A51:A52"/>
    <mergeCell ref="A53:A54"/>
    <mergeCell ref="A55:A56"/>
    <mergeCell ref="A45:A46"/>
    <mergeCell ref="A47:A48"/>
    <mergeCell ref="A29:A30"/>
    <mergeCell ref="A19:A20"/>
    <mergeCell ref="A21:A22"/>
    <mergeCell ref="A23:A24"/>
    <mergeCell ref="A25:A26"/>
    <mergeCell ref="A27:A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zoomScale="90" zoomScaleNormal="90" workbookViewId="0">
      <selection activeCell="F16" sqref="F16"/>
    </sheetView>
  </sheetViews>
  <sheetFormatPr defaultRowHeight="15" x14ac:dyDescent="0.25"/>
  <cols>
    <col min="1" max="1" width="20.5703125" style="1" customWidth="1"/>
    <col min="2" max="2" width="13.140625" style="1" customWidth="1"/>
    <col min="3" max="6" width="11.7109375" style="1" customWidth="1"/>
    <col min="7" max="7" width="18.85546875" style="1" customWidth="1"/>
    <col min="8" max="8" width="11.7109375" style="1" customWidth="1"/>
    <col min="9" max="9" width="13.28515625" style="1" customWidth="1"/>
    <col min="10" max="10" width="17.42578125" style="1" customWidth="1"/>
    <col min="11" max="11" width="15.28515625" style="1" customWidth="1"/>
    <col min="12" max="12" width="14.42578125" style="1" customWidth="1"/>
    <col min="13" max="15" width="11.7109375" style="1" customWidth="1"/>
    <col min="16" max="16" width="11.7109375" style="2" customWidth="1"/>
    <col min="17" max="17" width="14.140625" style="2" customWidth="1"/>
    <col min="18" max="24" width="11.7109375" style="1" customWidth="1"/>
    <col min="25" max="16384" width="9.140625" style="1"/>
  </cols>
  <sheetData>
    <row r="1" spans="1:24" ht="15" customHeight="1" x14ac:dyDescent="0.25">
      <c r="A1" s="18" t="s">
        <v>26</v>
      </c>
      <c r="B1" s="12">
        <f>'Комплект, цены за м.п.'!D9</f>
        <v>38.152999999999999</v>
      </c>
    </row>
    <row r="2" spans="1:24" s="2" customFormat="1" ht="15" customHeight="1" x14ac:dyDescent="0.25">
      <c r="A2" s="18" t="s">
        <v>21</v>
      </c>
      <c r="B2" s="12">
        <f>'Комплект, цены за м.п.'!D16</f>
        <v>10.990000000000002</v>
      </c>
    </row>
    <row r="3" spans="1:24" s="2" customFormat="1" ht="15" customHeight="1" thickBot="1" x14ac:dyDescent="0.3">
      <c r="A3" s="18" t="s">
        <v>20</v>
      </c>
      <c r="B3" s="19">
        <v>0.65</v>
      </c>
    </row>
    <row r="4" spans="1:24" ht="51" customHeight="1" thickBot="1" x14ac:dyDescent="0.3">
      <c r="B4" s="51" t="s">
        <v>0</v>
      </c>
      <c r="C4" s="86" t="s">
        <v>1</v>
      </c>
      <c r="D4" s="61" t="s">
        <v>2</v>
      </c>
      <c r="E4" s="62" t="s">
        <v>3</v>
      </c>
      <c r="F4" s="61" t="s">
        <v>4</v>
      </c>
      <c r="G4" s="64" t="str">
        <f>'Комплект, цены за м.п.'!A27</f>
        <v>МДФ ПВХ + патина, Краска мат, Сликс (пленка под лаком)</v>
      </c>
      <c r="H4" s="63" t="str">
        <f>'Комплект, цены за м.п.'!A29</f>
        <v>Краска глянец</v>
      </c>
      <c r="I4" s="64" t="str">
        <f>'Комплект, цены за м.п.'!A31</f>
        <v>Рамочный МДФ (Прим 2)</v>
      </c>
      <c r="J4" s="63" t="str">
        <f>'Комплект, цены за м.п.'!A33</f>
        <v>Турин 1, Марсель 1,3,4, 3И, 4И (с импостом)</v>
      </c>
      <c r="K4" s="64" t="str">
        <f>'Комплект, цены за м.п.'!A35</f>
        <v>Лондон, Париж, Глазго, ALVIC (Лак. плита МДФ), ПОСТ 3Д</v>
      </c>
      <c r="L4" s="63" t="str">
        <f>'Комплект, цены за м.п.'!A37</f>
        <v>Турин 3, Женева, Техно 1р ПРУ8, Марсель 3 Р</v>
      </c>
      <c r="M4" s="64" t="str">
        <f>'Комплект, цены за м.п.'!A39</f>
        <v>София, Канзас</v>
      </c>
      <c r="N4" s="63" t="str">
        <f>'Комплект, цены за м.п.'!A41</f>
        <v>Массив Техно 1</v>
      </c>
      <c r="O4" s="64" t="str">
        <f>'Комплект, цены за м.п.'!A43</f>
        <v>Массив Техно 2</v>
      </c>
      <c r="P4" s="63" t="str">
        <f>'Комплект, цены за м.п.'!A45</f>
        <v>Массив Техно 3</v>
      </c>
      <c r="Q4" s="64" t="str">
        <f>'Комплект, цены за м.п.'!A47</f>
        <v>Массив Техно 4, ПОСТ ГЛ (стекло на ДСП)</v>
      </c>
      <c r="R4" s="63" t="str">
        <f>'Комплект, цены за м.п.'!A49</f>
        <v>Массив Сосны (Массив 1)</v>
      </c>
      <c r="S4" s="64" t="str">
        <f>'Комплект, цены за м.п.'!A51</f>
        <v>Массив Черешни (Массив 3)</v>
      </c>
      <c r="T4" s="63" t="str">
        <f>'Комплект, цены за м.п.'!A53</f>
        <v>Массив Дуба (Массив 5)</v>
      </c>
      <c r="U4" s="64" t="str">
        <f>'Комплект, цены за м.п.'!A55</f>
        <v>Итальянский пластик Abet, Arpa</v>
      </c>
      <c r="V4" s="63" t="str">
        <f>'Комплект, цены за м.п.'!A57</f>
        <v>Крашеный МДФ фрез-ручка</v>
      </c>
      <c r="W4" s="64" t="str">
        <f>'Комплект, цены за м.п.'!A59</f>
        <v>Шпон матовый</v>
      </c>
      <c r="X4" s="64" t="str">
        <f>'Комплект, цены за м.п.'!A61</f>
        <v>Шпон глянцевый</v>
      </c>
    </row>
    <row r="5" spans="1:24" s="21" customFormat="1" ht="33.75" customHeight="1" thickBot="1" x14ac:dyDescent="0.3">
      <c r="B5" s="52"/>
      <c r="C5" s="87">
        <f>'Комплект, цены за м.п.'!B19</f>
        <v>241.43</v>
      </c>
      <c r="D5" s="20">
        <f>'Комплект, цены за м.п.'!B21</f>
        <v>354.95</v>
      </c>
      <c r="E5" s="20">
        <f>'Комплект, цены за м.п.'!B23</f>
        <v>404.6</v>
      </c>
      <c r="F5" s="65">
        <f>'Комплект, цены за м.п.'!B25</f>
        <v>284.72000000000003</v>
      </c>
      <c r="G5" s="72">
        <f>'Комплект, цены за м.п.'!B27</f>
        <v>351.32</v>
      </c>
      <c r="H5" s="79">
        <f>'Комплект, цены за м.п.'!B29</f>
        <v>459.54</v>
      </c>
      <c r="I5" s="72">
        <f>'Комплект, цены за м.п.'!B31</f>
        <v>321.35000000000002</v>
      </c>
      <c r="J5" s="79">
        <f>'Комплект, цены за м.п.'!B33</f>
        <v>364.64</v>
      </c>
      <c r="K5" s="72">
        <f>'Комплект, цены за м.п.'!B35</f>
        <v>468.05</v>
      </c>
      <c r="L5" s="79">
        <f>'Комплект, цены за м.п.'!B37</f>
        <v>431.05</v>
      </c>
      <c r="M5" s="72">
        <f>'Комплект, цены за м.п.'!B39</f>
        <v>471.75</v>
      </c>
      <c r="N5" s="79">
        <f>'Комплект, цены за м.п.'!B41</f>
        <v>551.29999999999995</v>
      </c>
      <c r="O5" s="72">
        <f>'Комплект, цены за м.п.'!B43</f>
        <v>522.80999999999995</v>
      </c>
      <c r="P5" s="79">
        <f>'Комплект, цены за м.п.'!B45</f>
        <v>616.04999999999995</v>
      </c>
      <c r="Q5" s="72">
        <f>'Комплект, цены за м.п.'!B47</f>
        <v>640.1</v>
      </c>
      <c r="R5" s="79">
        <f>'Комплект, цены за м.п.'!B49</f>
        <v>534.65</v>
      </c>
      <c r="S5" s="72">
        <f>'Комплект, цены за м.п.'!B51</f>
        <v>638.25</v>
      </c>
      <c r="T5" s="79">
        <f>'Комплект, цены за м.п.'!B53</f>
        <v>703.11</v>
      </c>
      <c r="U5" s="72">
        <f>'Комплект, цены за м.п.'!B55</f>
        <v>409.23</v>
      </c>
      <c r="V5" s="79">
        <f>'Комплект, цены за м.п.'!B57</f>
        <v>664.93</v>
      </c>
      <c r="W5" s="72">
        <f>'Комплект, цены за м.п.'!B59</f>
        <v>471.75</v>
      </c>
      <c r="X5" s="72">
        <f>'Комплект, цены за м.п.'!B61</f>
        <v>671.55</v>
      </c>
    </row>
    <row r="6" spans="1:24" x14ac:dyDescent="0.25">
      <c r="B6" s="23">
        <v>1</v>
      </c>
      <c r="C6" s="31">
        <f>$B6*C$5+$B$1+($B$2*$B6)+($B$3*4)</f>
        <v>293.17300000000006</v>
      </c>
      <c r="D6" s="31">
        <f>$B6*D$5+$B$1+($B$2*$B6)+($B$3*4)</f>
        <v>406.69300000000004</v>
      </c>
      <c r="E6" s="31">
        <f>$B6*E$5+$B$1+($B$2*$B6)+($B$3*4)</f>
        <v>456.34300000000007</v>
      </c>
      <c r="F6" s="66">
        <f>$B6*F$5+$B$1+($B$2*$B6)+($B$3*4)</f>
        <v>336.46300000000008</v>
      </c>
      <c r="G6" s="73">
        <f>$B6*G$5+$B$1+($B$2*$B6)+($B$3*4)</f>
        <v>403.06300000000005</v>
      </c>
      <c r="H6" s="80">
        <f>$B6*H$5+$B$1+($B$2*$B6)+($B$3*4)</f>
        <v>511.28300000000007</v>
      </c>
      <c r="I6" s="73">
        <f>$B6*I$5+$B$1+($B$2*$B6)+($B$3*4)</f>
        <v>373.09300000000007</v>
      </c>
      <c r="J6" s="80">
        <f>$B6*J$5+$B$1+($B$2*$B6)+($B$3*4)</f>
        <v>416.38300000000004</v>
      </c>
      <c r="K6" s="73">
        <f>$B6*K$5+$B$1+($B$2*$B6)+($B$3*4)</f>
        <v>519.79300000000001</v>
      </c>
      <c r="L6" s="80">
        <f>$B6*L$5+$B$1+($B$2*$B6)+($B$3*4)</f>
        <v>482.79300000000006</v>
      </c>
      <c r="M6" s="73">
        <f>$B6*M$5+$B$1+($B$2*$B6)+($B$3*4)</f>
        <v>523.49300000000005</v>
      </c>
      <c r="N6" s="80">
        <f>$B6*N$5+$B$1+($B$2*$B6)+($B$3*4)</f>
        <v>603.04300000000001</v>
      </c>
      <c r="O6" s="73">
        <f>$B6*O$5+$B$1+($B$2*$B6)+($B$3*4)</f>
        <v>574.553</v>
      </c>
      <c r="P6" s="80">
        <f>$B6*P$5+$B$1+($B$2*$B6)+($B$3*4)</f>
        <v>667.79300000000001</v>
      </c>
      <c r="Q6" s="73">
        <f>$B6*Q$5+$B$1+($B$2*$B6)+($B$3*4)</f>
        <v>691.84300000000007</v>
      </c>
      <c r="R6" s="80">
        <f>$B6*R$5+$B$1+($B$2*$B6)+($B$3*4)</f>
        <v>586.39300000000003</v>
      </c>
      <c r="S6" s="73">
        <f>$B6*S$5+$B$1+($B$2*$B6)+($B$3*4)</f>
        <v>689.99300000000005</v>
      </c>
      <c r="T6" s="80">
        <f>$B6*T$5+$B$1+($B$2*$B6)+($B$3*4)</f>
        <v>754.85300000000007</v>
      </c>
      <c r="U6" s="73">
        <f>$B6*U$5+$B$1+($B$2*$B6)+($B$3*4)</f>
        <v>460.97300000000007</v>
      </c>
      <c r="V6" s="80">
        <f>$B6*V$5+$B$1+($B$2*$B6)+($B$3*4)</f>
        <v>716.673</v>
      </c>
      <c r="W6" s="73">
        <f>$B6*W$5+$B$1+($B$2*$B6)+($B$3*4)</f>
        <v>523.49300000000005</v>
      </c>
      <c r="X6" s="73">
        <f>$B6*X$5+$B$1+($B$2*$B6)+($B$3*4)</f>
        <v>723.29300000000001</v>
      </c>
    </row>
    <row r="7" spans="1:24" x14ac:dyDescent="0.25">
      <c r="B7" s="24">
        <v>1.1000000000000001</v>
      </c>
      <c r="C7" s="26">
        <f>$B7*C$5+$B$1+($B$2*$B7)+($B$3*4)</f>
        <v>318.41500000000008</v>
      </c>
      <c r="D7" s="26">
        <f>$B7*D$5+$B$1+($B$2*$B7)+($B$3*4)</f>
        <v>443.28700000000003</v>
      </c>
      <c r="E7" s="26">
        <f>$B7*E$5+$B$1+($B$2*$B7)+($B$3*4)</f>
        <v>497.9020000000001</v>
      </c>
      <c r="F7" s="67">
        <f>$B7*F$5+$B$1+($B$2*$B7)+($B$3*4)</f>
        <v>366.03400000000011</v>
      </c>
      <c r="G7" s="74">
        <f>$B7*G$5+$B$1+($B$2*$B7)+($B$3*4)</f>
        <v>439.29400000000004</v>
      </c>
      <c r="H7" s="81">
        <f>$B7*H$5+$B$1+($B$2*$B7)+($B$3*4)</f>
        <v>558.33600000000013</v>
      </c>
      <c r="I7" s="74">
        <f>$B7*I$5+$B$1+($B$2*$B7)+($B$3*4)</f>
        <v>406.32700000000011</v>
      </c>
      <c r="J7" s="81">
        <f>$B7*J$5+$B$1+($B$2*$B7)+($B$3*4)</f>
        <v>453.94600000000008</v>
      </c>
      <c r="K7" s="74">
        <f>$B7*K$5+$B$1+($B$2*$B7)+($B$3*4)</f>
        <v>567.69700000000012</v>
      </c>
      <c r="L7" s="81">
        <f>$B7*L$5+$B$1+($B$2*$B7)+($B$3*4)</f>
        <v>526.99700000000007</v>
      </c>
      <c r="M7" s="74">
        <f>$B7*M$5+$B$1+($B$2*$B7)+($B$3*4)</f>
        <v>571.76700000000017</v>
      </c>
      <c r="N7" s="81">
        <f>$B7*N$5+$B$1+($B$2*$B7)+($B$3*4)</f>
        <v>659.27200000000005</v>
      </c>
      <c r="O7" s="74">
        <f>$B7*O$5+$B$1+($B$2*$B7)+($B$3*4)</f>
        <v>627.93300000000011</v>
      </c>
      <c r="P7" s="81">
        <f>$B7*P$5+$B$1+($B$2*$B7)+($B$3*4)</f>
        <v>730.49700000000007</v>
      </c>
      <c r="Q7" s="74">
        <f>$B7*Q$5+$B$1+($B$2*$B7)+($B$3*4)</f>
        <v>756.95200000000023</v>
      </c>
      <c r="R7" s="81">
        <f>$B7*R$5+$B$1+($B$2*$B7)+($B$3*4)</f>
        <v>640.95700000000011</v>
      </c>
      <c r="S7" s="74">
        <f>$B7*S$5+$B$1+($B$2*$B7)+($B$3*4)</f>
        <v>754.91700000000014</v>
      </c>
      <c r="T7" s="81">
        <f>$B7*T$5+$B$1+($B$2*$B7)+($B$3*4)</f>
        <v>826.26300000000015</v>
      </c>
      <c r="U7" s="74">
        <f>$B7*U$5+$B$1+($B$2*$B7)+($B$3*4)</f>
        <v>502.99500000000012</v>
      </c>
      <c r="V7" s="81">
        <f>$B7*V$5+$B$1+($B$2*$B7)+($B$3*4)</f>
        <v>784.2650000000001</v>
      </c>
      <c r="W7" s="74">
        <f>$B7*W$5+$B$1+($B$2*$B7)+($B$3*4)</f>
        <v>571.76700000000017</v>
      </c>
      <c r="X7" s="74">
        <f>$B7*X$5+$B$1+($B$2*$B7)+($B$3*4)</f>
        <v>791.54700000000014</v>
      </c>
    </row>
    <row r="8" spans="1:24" x14ac:dyDescent="0.25">
      <c r="B8" s="24">
        <v>1.2</v>
      </c>
      <c r="C8" s="26">
        <f>$B8*C$5+$B$1+($B$2*$B8)+($B$3*4)</f>
        <v>343.65700000000004</v>
      </c>
      <c r="D8" s="26">
        <f>$B8*D$5+$B$1+($B$2*$B8)+($B$3*4)</f>
        <v>479.88100000000003</v>
      </c>
      <c r="E8" s="26">
        <f>$B8*E$5+$B$1+($B$2*$B8)+($B$3*4)</f>
        <v>539.46100000000001</v>
      </c>
      <c r="F8" s="67">
        <f>$B8*F$5+$B$1+($B$2*$B8)+($B$3*4)</f>
        <v>395.60500000000008</v>
      </c>
      <c r="G8" s="74">
        <f>$B8*G$5+$B$1+($B$2*$B8)+($B$3*4)</f>
        <v>475.52500000000003</v>
      </c>
      <c r="H8" s="81">
        <f>$B8*H$5+$B$1+($B$2*$B8)+($B$3*4)</f>
        <v>605.38900000000001</v>
      </c>
      <c r="I8" s="74">
        <f>$B8*I$5+$B$1+($B$2*$B8)+($B$3*4)</f>
        <v>439.56100000000004</v>
      </c>
      <c r="J8" s="81">
        <f>$B8*J$5+$B$1+($B$2*$B8)+($B$3*4)</f>
        <v>491.50900000000001</v>
      </c>
      <c r="K8" s="74">
        <f>$B8*K$5+$B$1+($B$2*$B8)+($B$3*4)</f>
        <v>615.601</v>
      </c>
      <c r="L8" s="81">
        <f>$B8*L$5+$B$1+($B$2*$B8)+($B$3*4)</f>
        <v>571.20100000000002</v>
      </c>
      <c r="M8" s="74">
        <f>$B8*M$5+$B$1+($B$2*$B8)+($B$3*4)</f>
        <v>620.04100000000005</v>
      </c>
      <c r="N8" s="81">
        <f>$B8*N$5+$B$1+($B$2*$B8)+($B$3*4)</f>
        <v>715.50099999999998</v>
      </c>
      <c r="O8" s="74">
        <f>$B8*O$5+$B$1+($B$2*$B8)+($B$3*4)</f>
        <v>681.31299999999999</v>
      </c>
      <c r="P8" s="81">
        <f>$B8*P$5+$B$1+($B$2*$B8)+($B$3*4)</f>
        <v>793.20099999999991</v>
      </c>
      <c r="Q8" s="74">
        <f>$B8*Q$5+$B$1+($B$2*$B8)+($B$3*4)</f>
        <v>822.06100000000004</v>
      </c>
      <c r="R8" s="81">
        <f>$B8*R$5+$B$1+($B$2*$B8)+($B$3*4)</f>
        <v>695.52099999999996</v>
      </c>
      <c r="S8" s="74">
        <f>$B8*S$5+$B$1+($B$2*$B8)+($B$3*4)</f>
        <v>819.84100000000001</v>
      </c>
      <c r="T8" s="81">
        <f>$B8*T$5+$B$1+($B$2*$B8)+($B$3*4)</f>
        <v>897.673</v>
      </c>
      <c r="U8" s="74">
        <f>$B8*U$5+$B$1+($B$2*$B8)+($B$3*4)</f>
        <v>545.01700000000005</v>
      </c>
      <c r="V8" s="81">
        <f>$B8*V$5+$B$1+($B$2*$B8)+($B$3*4)</f>
        <v>851.85699999999997</v>
      </c>
      <c r="W8" s="74">
        <f>$B8*W$5+$B$1+($B$2*$B8)+($B$3*4)</f>
        <v>620.04100000000005</v>
      </c>
      <c r="X8" s="74">
        <f>$B8*X$5+$B$1+($B$2*$B8)+($B$3*4)</f>
        <v>859.80099999999993</v>
      </c>
    </row>
    <row r="9" spans="1:24" x14ac:dyDescent="0.25">
      <c r="B9" s="24">
        <v>1.3</v>
      </c>
      <c r="C9" s="26">
        <f>$B9*C$5+$B$1+($B$2*$B9)+($B$3*4)</f>
        <v>368.89900000000006</v>
      </c>
      <c r="D9" s="26">
        <f>$B9*D$5+$B$1+($B$2*$B9)+($B$3*4)</f>
        <v>516.47500000000002</v>
      </c>
      <c r="E9" s="26">
        <f>$B9*E$5+$B$1+($B$2*$B9)+($B$3*4)</f>
        <v>581.0200000000001</v>
      </c>
      <c r="F9" s="67">
        <f>$B9*F$5+$B$1+($B$2*$B9)+($B$3*4)</f>
        <v>425.17600000000004</v>
      </c>
      <c r="G9" s="74">
        <f>$B9*G$5+$B$1+($B$2*$B9)+($B$3*4)</f>
        <v>511.75600000000003</v>
      </c>
      <c r="H9" s="81">
        <f>$B9*H$5+$B$1+($B$2*$B9)+($B$3*4)</f>
        <v>652.44200000000012</v>
      </c>
      <c r="I9" s="74">
        <f>$B9*I$5+$B$1+($B$2*$B9)+($B$3*4)</f>
        <v>472.79500000000007</v>
      </c>
      <c r="J9" s="81">
        <f>$B9*J$5+$B$1+($B$2*$B9)+($B$3*4)</f>
        <v>529.072</v>
      </c>
      <c r="K9" s="74">
        <f>$B9*K$5+$B$1+($B$2*$B9)+($B$3*4)</f>
        <v>663.50500000000011</v>
      </c>
      <c r="L9" s="81">
        <f>$B9*L$5+$B$1+($B$2*$B9)+($B$3*4)</f>
        <v>615.40500000000009</v>
      </c>
      <c r="M9" s="74">
        <f>$B9*M$5+$B$1+($B$2*$B9)+($B$3*4)</f>
        <v>668.31500000000005</v>
      </c>
      <c r="N9" s="81">
        <f>$B9*N$5+$B$1+($B$2*$B9)+($B$3*4)</f>
        <v>771.73</v>
      </c>
      <c r="O9" s="74">
        <f>$B9*O$5+$B$1+($B$2*$B9)+($B$3*4)</f>
        <v>734.69299999999998</v>
      </c>
      <c r="P9" s="81">
        <f>$B9*P$5+$B$1+($B$2*$B9)+($B$3*4)</f>
        <v>855.90500000000009</v>
      </c>
      <c r="Q9" s="74">
        <f>$B9*Q$5+$B$1+($B$2*$B9)+($B$3*4)</f>
        <v>887.17000000000019</v>
      </c>
      <c r="R9" s="81">
        <f>$B9*R$5+$B$1+($B$2*$B9)+($B$3*4)</f>
        <v>750.08500000000004</v>
      </c>
      <c r="S9" s="74">
        <f>$B9*S$5+$B$1+($B$2*$B9)+($B$3*4)</f>
        <v>884.7650000000001</v>
      </c>
      <c r="T9" s="81">
        <f>$B9*T$5+$B$1+($B$2*$B9)+($B$3*4)</f>
        <v>969.08300000000008</v>
      </c>
      <c r="U9" s="74">
        <f>$B9*U$5+$B$1+($B$2*$B9)+($B$3*4)</f>
        <v>587.0390000000001</v>
      </c>
      <c r="V9" s="81">
        <f>$B9*V$5+$B$1+($B$2*$B9)+($B$3*4)</f>
        <v>919.44900000000007</v>
      </c>
      <c r="W9" s="74">
        <f>$B9*W$5+$B$1+($B$2*$B9)+($B$3*4)</f>
        <v>668.31500000000005</v>
      </c>
      <c r="X9" s="74">
        <f>$B9*X$5+$B$1+($B$2*$B9)+($B$3*4)</f>
        <v>928.05500000000006</v>
      </c>
    </row>
    <row r="10" spans="1:24" x14ac:dyDescent="0.25">
      <c r="B10" s="24">
        <v>1.4</v>
      </c>
      <c r="C10" s="26">
        <f>$B10*C$5+$B$1+($B$2*$B10)+($B$3*4)</f>
        <v>394.14100000000008</v>
      </c>
      <c r="D10" s="26">
        <f>$B10*D$5+$B$1+($B$2*$B10)+($B$3*4)</f>
        <v>553.06899999999996</v>
      </c>
      <c r="E10" s="26">
        <f>$B10*E$5+$B$1+($B$2*$B10)+($B$3*4)</f>
        <v>622.57899999999995</v>
      </c>
      <c r="F10" s="67">
        <f>$B10*F$5+$B$1+($B$2*$B10)+($B$3*4)</f>
        <v>454.74700000000007</v>
      </c>
      <c r="G10" s="74">
        <f>$B10*G$5+$B$1+($B$2*$B10)+($B$3*4)</f>
        <v>547.98699999999997</v>
      </c>
      <c r="H10" s="81">
        <f>$B10*H$5+$B$1+($B$2*$B10)+($B$3*4)</f>
        <v>699.495</v>
      </c>
      <c r="I10" s="74">
        <f>$B10*I$5+$B$1+($B$2*$B10)+($B$3*4)</f>
        <v>506.02900000000005</v>
      </c>
      <c r="J10" s="81">
        <f>$B10*J$5+$B$1+($B$2*$B10)+($B$3*4)</f>
        <v>566.63499999999988</v>
      </c>
      <c r="K10" s="74">
        <f>$B10*K$5+$B$1+($B$2*$B10)+($B$3*4)</f>
        <v>711.40899999999999</v>
      </c>
      <c r="L10" s="81">
        <f>$B10*L$5+$B$1+($B$2*$B10)+($B$3*4)</f>
        <v>659.60900000000004</v>
      </c>
      <c r="M10" s="74">
        <f>$B10*M$5+$B$1+($B$2*$B10)+($B$3*4)</f>
        <v>716.58899999999994</v>
      </c>
      <c r="N10" s="81">
        <f>$B10*N$5+$B$1+($B$2*$B10)+($B$3*4)</f>
        <v>827.95899999999995</v>
      </c>
      <c r="O10" s="74">
        <f>$B10*O$5+$B$1+($B$2*$B10)+($B$3*4)</f>
        <v>788.07299999999987</v>
      </c>
      <c r="P10" s="81">
        <f>$B10*P$5+$B$1+($B$2*$B10)+($B$3*4)</f>
        <v>918.60899999999992</v>
      </c>
      <c r="Q10" s="74">
        <f>$B10*Q$5+$B$1+($B$2*$B10)+($B$3*4)</f>
        <v>952.279</v>
      </c>
      <c r="R10" s="81">
        <f>$B10*R$5+$B$1+($B$2*$B10)+($B$3*4)</f>
        <v>804.64899999999989</v>
      </c>
      <c r="S10" s="74">
        <f>$B10*S$5+$B$1+($B$2*$B10)+($B$3*4)</f>
        <v>949.68899999999996</v>
      </c>
      <c r="T10" s="81">
        <f>$B10*T$5+$B$1+($B$2*$B10)+($B$3*4)</f>
        <v>1040.4929999999999</v>
      </c>
      <c r="U10" s="74">
        <f>$B10*U$5+$B$1+($B$2*$B10)+($B$3*4)</f>
        <v>629.06100000000004</v>
      </c>
      <c r="V10" s="81">
        <f>$B10*V$5+$B$1+($B$2*$B10)+($B$3*4)</f>
        <v>987.04099999999983</v>
      </c>
      <c r="W10" s="74">
        <f>$B10*W$5+$B$1+($B$2*$B10)+($B$3*4)</f>
        <v>716.58899999999994</v>
      </c>
      <c r="X10" s="74">
        <f>$B10*X$5+$B$1+($B$2*$B10)+($B$3*4)</f>
        <v>996.30899999999986</v>
      </c>
    </row>
    <row r="11" spans="1:24" x14ac:dyDescent="0.25">
      <c r="B11" s="24">
        <v>1.5</v>
      </c>
      <c r="C11" s="26">
        <f>$B11*C$5+$B$1+($B$2*$B11)+($B$3*4)</f>
        <v>419.38300000000004</v>
      </c>
      <c r="D11" s="26">
        <f>$B11*D$5+$B$1+($B$2*$B11)+($B$3*4)</f>
        <v>589.66300000000001</v>
      </c>
      <c r="E11" s="26">
        <f>$B11*E$5+$B$1+($B$2*$B11)+($B$3*4)</f>
        <v>664.13800000000015</v>
      </c>
      <c r="F11" s="67">
        <f>$B11*F$5+$B$1+($B$2*$B11)+($B$3*4)</f>
        <v>484.3180000000001</v>
      </c>
      <c r="G11" s="74">
        <f>$B11*G$5+$B$1+($B$2*$B11)+($B$3*4)</f>
        <v>584.21800000000007</v>
      </c>
      <c r="H11" s="81">
        <f>$B11*H$5+$B$1+($B$2*$B11)+($B$3*4)</f>
        <v>746.54800000000012</v>
      </c>
      <c r="I11" s="74">
        <f>$B11*I$5+$B$1+($B$2*$B11)+($B$3*4)</f>
        <v>539.26300000000003</v>
      </c>
      <c r="J11" s="81">
        <f>$B11*J$5+$B$1+($B$2*$B11)+($B$3*4)</f>
        <v>604.19800000000009</v>
      </c>
      <c r="K11" s="74">
        <f>$B11*K$5+$B$1+($B$2*$B11)+($B$3*4)</f>
        <v>759.3130000000001</v>
      </c>
      <c r="L11" s="81">
        <f>$B11*L$5+$B$1+($B$2*$B11)+($B$3*4)</f>
        <v>703.8130000000001</v>
      </c>
      <c r="M11" s="74">
        <f>$B11*M$5+$B$1+($B$2*$B11)+($B$3*4)</f>
        <v>764.86300000000006</v>
      </c>
      <c r="N11" s="81">
        <f>$B11*N$5+$B$1+($B$2*$B11)+($B$3*4)</f>
        <v>884.18799999999999</v>
      </c>
      <c r="O11" s="74">
        <f>$B11*O$5+$B$1+($B$2*$B11)+($B$3*4)</f>
        <v>841.45299999999997</v>
      </c>
      <c r="P11" s="81">
        <f>$B11*P$5+$B$1+($B$2*$B11)+($B$3*4)</f>
        <v>981.31299999999999</v>
      </c>
      <c r="Q11" s="74">
        <f>$B11*Q$5+$B$1+($B$2*$B11)+($B$3*4)</f>
        <v>1017.3880000000001</v>
      </c>
      <c r="R11" s="81">
        <f>$B11*R$5+$B$1+($B$2*$B11)+($B$3*4)</f>
        <v>859.21299999999997</v>
      </c>
      <c r="S11" s="74">
        <f>$B11*S$5+$B$1+($B$2*$B11)+($B$3*4)</f>
        <v>1014.6130000000001</v>
      </c>
      <c r="T11" s="81">
        <f>$B11*T$5+$B$1+($B$2*$B11)+($B$3*4)</f>
        <v>1111.9029999999998</v>
      </c>
      <c r="U11" s="74">
        <f>$B11*U$5+$B$1+($B$2*$B11)+($B$3*4)</f>
        <v>671.08300000000008</v>
      </c>
      <c r="V11" s="81">
        <f>$B11*V$5+$B$1+($B$2*$B11)+($B$3*4)</f>
        <v>1054.6329999999998</v>
      </c>
      <c r="W11" s="74">
        <f>$B11*W$5+$B$1+($B$2*$B11)+($B$3*4)</f>
        <v>764.86300000000006</v>
      </c>
      <c r="X11" s="74">
        <f>$B11*X$5+$B$1+($B$2*$B11)+($B$3*4)</f>
        <v>1064.5629999999996</v>
      </c>
    </row>
    <row r="12" spans="1:24" x14ac:dyDescent="0.25">
      <c r="B12" s="24">
        <v>1.6</v>
      </c>
      <c r="C12" s="26">
        <f>$B12*C$5+$B$1+($B$2*$B12)+($B$3*4)</f>
        <v>444.62500000000006</v>
      </c>
      <c r="D12" s="26">
        <f>$B12*D$5+$B$1+($B$2*$B12)+($B$3*4)</f>
        <v>626.25699999999995</v>
      </c>
      <c r="E12" s="26">
        <f>$B12*E$5+$B$1+($B$2*$B12)+($B$3*4)</f>
        <v>705.69700000000023</v>
      </c>
      <c r="F12" s="67">
        <f>$B12*F$5+$B$1+($B$2*$B12)+($B$3*4)</f>
        <v>513.88900000000012</v>
      </c>
      <c r="G12" s="74">
        <f>$B12*G$5+$B$1+($B$2*$B12)+($B$3*4)</f>
        <v>620.44899999999996</v>
      </c>
      <c r="H12" s="81">
        <f>$B12*H$5+$B$1+($B$2*$B12)+($B$3*4)</f>
        <v>793.60100000000023</v>
      </c>
      <c r="I12" s="74">
        <f>$B12*I$5+$B$1+($B$2*$B12)+($B$3*4)</f>
        <v>572.49700000000018</v>
      </c>
      <c r="J12" s="81">
        <f>$B12*J$5+$B$1+($B$2*$B12)+($B$3*4)</f>
        <v>641.76100000000008</v>
      </c>
      <c r="K12" s="74">
        <f>$B12*K$5+$B$1+($B$2*$B12)+($B$3*4)</f>
        <v>807.21700000000021</v>
      </c>
      <c r="L12" s="81">
        <f>$B12*L$5+$B$1+($B$2*$B12)+($B$3*4)</f>
        <v>748.01700000000017</v>
      </c>
      <c r="M12" s="74">
        <f>$B12*M$5+$B$1+($B$2*$B12)+($B$3*4)</f>
        <v>813.13700000000006</v>
      </c>
      <c r="N12" s="81">
        <f>$B12*N$5+$B$1+($B$2*$B12)+($B$3*4)</f>
        <v>940.41700000000003</v>
      </c>
      <c r="O12" s="74">
        <f>$B12*O$5+$B$1+($B$2*$B12)+($B$3*4)</f>
        <v>894.83299999999997</v>
      </c>
      <c r="P12" s="81">
        <f>$B12*P$5+$B$1+($B$2*$B12)+($B$3*4)</f>
        <v>1044.0169999999998</v>
      </c>
      <c r="Q12" s="74">
        <f>$B12*Q$5+$B$1+($B$2*$B12)+($B$3*4)</f>
        <v>1082.4970000000001</v>
      </c>
      <c r="R12" s="81">
        <f>$B12*R$5+$B$1+($B$2*$B12)+($B$3*4)</f>
        <v>913.77700000000016</v>
      </c>
      <c r="S12" s="74">
        <f>$B12*S$5+$B$1+($B$2*$B12)+($B$3*4)</f>
        <v>1079.537</v>
      </c>
      <c r="T12" s="81">
        <f>$B12*T$5+$B$1+($B$2*$B12)+($B$3*4)</f>
        <v>1183.3130000000001</v>
      </c>
      <c r="U12" s="74">
        <f>$B12*U$5+$B$1+($B$2*$B12)+($B$3*4)</f>
        <v>713.10500000000013</v>
      </c>
      <c r="V12" s="81">
        <f>$B12*V$5+$B$1+($B$2*$B12)+($B$3*4)</f>
        <v>1122.2249999999999</v>
      </c>
      <c r="W12" s="74">
        <f>$B12*W$5+$B$1+($B$2*$B12)+($B$3*4)</f>
        <v>813.13700000000006</v>
      </c>
      <c r="X12" s="74">
        <f>$B12*X$5+$B$1+($B$2*$B12)+($B$3*4)</f>
        <v>1132.817</v>
      </c>
    </row>
    <row r="13" spans="1:24" x14ac:dyDescent="0.25">
      <c r="B13" s="24">
        <v>1.7</v>
      </c>
      <c r="C13" s="26">
        <f>$B13*C$5+$B$1+($B$2*$B13)+($B$3*4)</f>
        <v>469.86700000000002</v>
      </c>
      <c r="D13" s="26">
        <f>$B13*D$5+$B$1+($B$2*$B13)+($B$3*4)</f>
        <v>662.851</v>
      </c>
      <c r="E13" s="26">
        <f>$B13*E$5+$B$1+($B$2*$B13)+($B$3*4)</f>
        <v>747.25600000000009</v>
      </c>
      <c r="F13" s="67">
        <f>$B13*F$5+$B$1+($B$2*$B13)+($B$3*4)</f>
        <v>543.46</v>
      </c>
      <c r="G13" s="74">
        <f>$B13*G$5+$B$1+($B$2*$B13)+($B$3*4)</f>
        <v>656.68000000000006</v>
      </c>
      <c r="H13" s="81">
        <f>$B13*H$5+$B$1+($B$2*$B13)+($B$3*4)</f>
        <v>840.654</v>
      </c>
      <c r="I13" s="74">
        <f>$B13*I$5+$B$1+($B$2*$B13)+($B$3*4)</f>
        <v>605.73100000000011</v>
      </c>
      <c r="J13" s="81">
        <f>$B13*J$5+$B$1+($B$2*$B13)+($B$3*4)</f>
        <v>679.32399999999996</v>
      </c>
      <c r="K13" s="74">
        <f>$B13*K$5+$B$1+($B$2*$B13)+($B$3*4)</f>
        <v>855.12099999999998</v>
      </c>
      <c r="L13" s="81">
        <f>$B13*L$5+$B$1+($B$2*$B13)+($B$3*4)</f>
        <v>792.221</v>
      </c>
      <c r="M13" s="74">
        <f>$B13*M$5+$B$1+($B$2*$B13)+($B$3*4)</f>
        <v>861.41100000000006</v>
      </c>
      <c r="N13" s="81">
        <f>$B13*N$5+$B$1+($B$2*$B13)+($B$3*4)</f>
        <v>996.64599999999996</v>
      </c>
      <c r="O13" s="74">
        <f>$B13*O$5+$B$1+($B$2*$B13)+($B$3*4)</f>
        <v>948.21299999999997</v>
      </c>
      <c r="P13" s="81">
        <f>$B13*P$5+$B$1+($B$2*$B13)+($B$3*4)</f>
        <v>1106.7209999999998</v>
      </c>
      <c r="Q13" s="74">
        <f>$B13*Q$5+$B$1+($B$2*$B13)+($B$3*4)</f>
        <v>1147.606</v>
      </c>
      <c r="R13" s="81">
        <f>$B13*R$5+$B$1+($B$2*$B13)+($B$3*4)</f>
        <v>968.34100000000001</v>
      </c>
      <c r="S13" s="74">
        <f>$B13*S$5+$B$1+($B$2*$B13)+($B$3*4)</f>
        <v>1144.4609999999998</v>
      </c>
      <c r="T13" s="81">
        <f>$B13*T$5+$B$1+($B$2*$B13)+($B$3*4)</f>
        <v>1254.723</v>
      </c>
      <c r="U13" s="74">
        <f>$B13*U$5+$B$1+($B$2*$B13)+($B$3*4)</f>
        <v>755.12700000000007</v>
      </c>
      <c r="V13" s="81">
        <f>$B13*V$5+$B$1+($B$2*$B13)+($B$3*4)</f>
        <v>1189.8169999999998</v>
      </c>
      <c r="W13" s="74">
        <f>$B13*W$5+$B$1+($B$2*$B13)+($B$3*4)</f>
        <v>861.41100000000006</v>
      </c>
      <c r="X13" s="74">
        <f>$B13*X$5+$B$1+($B$2*$B13)+($B$3*4)</f>
        <v>1201.0709999999999</v>
      </c>
    </row>
    <row r="14" spans="1:24" x14ac:dyDescent="0.25">
      <c r="B14" s="24">
        <v>1.8</v>
      </c>
      <c r="C14" s="26">
        <f>$B14*C$5+$B$1+($B$2*$B14)+($B$3*4)</f>
        <v>495.10900000000004</v>
      </c>
      <c r="D14" s="26">
        <f>$B14*D$5+$B$1+($B$2*$B14)+($B$3*4)</f>
        <v>699.44500000000005</v>
      </c>
      <c r="E14" s="26">
        <f>$B14*E$5+$B$1+($B$2*$B14)+($B$3*4)</f>
        <v>788.81500000000017</v>
      </c>
      <c r="F14" s="67">
        <f>$B14*F$5+$B$1+($B$2*$B14)+($B$3*4)</f>
        <v>573.03100000000018</v>
      </c>
      <c r="G14" s="74">
        <f>$B14*G$5+$B$1+($B$2*$B14)+($B$3*4)</f>
        <v>692.91100000000006</v>
      </c>
      <c r="H14" s="81">
        <f>$B14*H$5+$B$1+($B$2*$B14)+($B$3*4)</f>
        <v>887.70700000000011</v>
      </c>
      <c r="I14" s="74">
        <f>$B14*I$5+$B$1+($B$2*$B14)+($B$3*4)</f>
        <v>638.96500000000015</v>
      </c>
      <c r="J14" s="81">
        <f>$B14*J$5+$B$1+($B$2*$B14)+($B$3*4)</f>
        <v>716.88700000000006</v>
      </c>
      <c r="K14" s="74">
        <f>$B14*K$5+$B$1+($B$2*$B14)+($B$3*4)</f>
        <v>903.02500000000009</v>
      </c>
      <c r="L14" s="81">
        <f>$B14*L$5+$B$1+($B$2*$B14)+($B$3*4)</f>
        <v>836.42500000000007</v>
      </c>
      <c r="M14" s="74">
        <f>$B14*M$5+$B$1+($B$2*$B14)+($B$3*4)</f>
        <v>909.68500000000006</v>
      </c>
      <c r="N14" s="81">
        <f>$B14*N$5+$B$1+($B$2*$B14)+($B$3*4)</f>
        <v>1052.8749999999998</v>
      </c>
      <c r="O14" s="74">
        <f>$B14*O$5+$B$1+($B$2*$B14)+($B$3*4)</f>
        <v>1001.593</v>
      </c>
      <c r="P14" s="81">
        <f>$B14*P$5+$B$1+($B$2*$B14)+($B$3*4)</f>
        <v>1169.4249999999997</v>
      </c>
      <c r="Q14" s="74">
        <f>$B14*Q$5+$B$1+($B$2*$B14)+($B$3*4)</f>
        <v>1212.7149999999999</v>
      </c>
      <c r="R14" s="81">
        <f>$B14*R$5+$B$1+($B$2*$B14)+($B$3*4)</f>
        <v>1022.9050000000001</v>
      </c>
      <c r="S14" s="74">
        <f>$B14*S$5+$B$1+($B$2*$B14)+($B$3*4)</f>
        <v>1209.385</v>
      </c>
      <c r="T14" s="81">
        <f>$B14*T$5+$B$1+($B$2*$B14)+($B$3*4)</f>
        <v>1326.1329999999998</v>
      </c>
      <c r="U14" s="74">
        <f>$B14*U$5+$B$1+($B$2*$B14)+($B$3*4)</f>
        <v>797.14900000000011</v>
      </c>
      <c r="V14" s="81">
        <f>$B14*V$5+$B$1+($B$2*$B14)+($B$3*4)</f>
        <v>1257.4089999999999</v>
      </c>
      <c r="W14" s="74">
        <f>$B14*W$5+$B$1+($B$2*$B14)+($B$3*4)</f>
        <v>909.68500000000006</v>
      </c>
      <c r="X14" s="74">
        <f>$B14*X$5+$B$1+($B$2*$B14)+($B$3*4)</f>
        <v>1269.3249999999998</v>
      </c>
    </row>
    <row r="15" spans="1:24" ht="15.75" thickBot="1" x14ac:dyDescent="0.3">
      <c r="B15" s="25">
        <v>1.9</v>
      </c>
      <c r="C15" s="32">
        <f>$B15*C$5+$B$1+($B$2*$B15)+($B$3*4)</f>
        <v>520.351</v>
      </c>
      <c r="D15" s="32">
        <f>$B15*D$5+$B$1+($B$2*$B15)+($B$3*4)</f>
        <v>736.03899999999999</v>
      </c>
      <c r="E15" s="32">
        <f>$B15*E$5+$B$1+($B$2*$B15)+($B$3*4)</f>
        <v>830.37400000000002</v>
      </c>
      <c r="F15" s="68">
        <f>$B15*F$5+$B$1+($B$2*$B15)+($B$3*4)</f>
        <v>602.60200000000009</v>
      </c>
      <c r="G15" s="75">
        <f>$B15*G$5+$B$1+($B$2*$B15)+($B$3*4)</f>
        <v>729.14199999999994</v>
      </c>
      <c r="H15" s="82">
        <f>$B15*H$5+$B$1+($B$2*$B15)+($B$3*4)</f>
        <v>934.76</v>
      </c>
      <c r="I15" s="75">
        <f>$B15*I$5+$B$1+($B$2*$B15)+($B$3*4)</f>
        <v>672.19900000000007</v>
      </c>
      <c r="J15" s="82">
        <f>$B15*J$5+$B$1+($B$2*$B15)+($B$3*4)</f>
        <v>754.44999999999993</v>
      </c>
      <c r="K15" s="75">
        <f>$B15*K$5+$B$1+($B$2*$B15)+($B$3*4)</f>
        <v>950.92899999999997</v>
      </c>
      <c r="L15" s="82">
        <f>$B15*L$5+$B$1+($B$2*$B15)+($B$3*4)</f>
        <v>880.62900000000002</v>
      </c>
      <c r="M15" s="75">
        <f>$B15*M$5+$B$1+($B$2*$B15)+($B$3*4)</f>
        <v>957.95899999999995</v>
      </c>
      <c r="N15" s="82">
        <f>$B15*N$5+$B$1+($B$2*$B15)+($B$3*4)</f>
        <v>1109.1039999999998</v>
      </c>
      <c r="O15" s="75">
        <f>$B15*O$5+$B$1+($B$2*$B15)+($B$3*4)</f>
        <v>1054.9729999999997</v>
      </c>
      <c r="P15" s="82">
        <f>$B15*P$5+$B$1+($B$2*$B15)+($B$3*4)</f>
        <v>1232.1289999999999</v>
      </c>
      <c r="Q15" s="75">
        <f>$B15*Q$5+$B$1+($B$2*$B15)+($B$3*4)</f>
        <v>1277.8240000000001</v>
      </c>
      <c r="R15" s="82">
        <f>$B15*R$5+$B$1+($B$2*$B15)+($B$3*4)</f>
        <v>1077.4689999999998</v>
      </c>
      <c r="S15" s="75">
        <f>$B15*S$5+$B$1+($B$2*$B15)+($B$3*4)</f>
        <v>1274.309</v>
      </c>
      <c r="T15" s="82">
        <f>$B15*T$5+$B$1+($B$2*$B15)+($B$3*4)</f>
        <v>1397.5429999999999</v>
      </c>
      <c r="U15" s="75">
        <f>$B15*U$5+$B$1+($B$2*$B15)+($B$3*4)</f>
        <v>839.17100000000005</v>
      </c>
      <c r="V15" s="82">
        <f>$B15*V$5+$B$1+($B$2*$B15)+($B$3*4)</f>
        <v>1325.0009999999997</v>
      </c>
      <c r="W15" s="75">
        <f>$B15*W$5+$B$1+($B$2*$B15)+($B$3*4)</f>
        <v>957.95899999999995</v>
      </c>
      <c r="X15" s="75">
        <f>$B15*X$5+$B$1+($B$2*$B15)+($B$3*4)</f>
        <v>1337.579</v>
      </c>
    </row>
    <row r="16" spans="1:24" x14ac:dyDescent="0.25">
      <c r="B16" s="23">
        <v>2</v>
      </c>
      <c r="C16" s="31">
        <f>$B16*C$5+$B$1+($B$2*$B16)+($B$3*8)</f>
        <v>548.1930000000001</v>
      </c>
      <c r="D16" s="31">
        <f>$B16*D$5+$B$1+($B$2*$B16)+($B$3*8)</f>
        <v>775.23300000000006</v>
      </c>
      <c r="E16" s="31">
        <f>$B16*E$5+$B$1+($B$2*$B16)+($B$3*8)</f>
        <v>874.53300000000013</v>
      </c>
      <c r="F16" s="66">
        <f>$B16*F$5+$B$1+($B$2*$B16)+($B$3*8)</f>
        <v>634.77300000000014</v>
      </c>
      <c r="G16" s="73">
        <f>$B16*G$5+$B$1+($B$2*$B16)+($B$3*8)</f>
        <v>767.97300000000007</v>
      </c>
      <c r="H16" s="80">
        <f>$B16*H$5+$B$1+($B$2*$B16)+($B$3*8)</f>
        <v>984.41300000000012</v>
      </c>
      <c r="I16" s="73">
        <f>$B16*I$5+$B$1+($B$2*$B16)+($B$3*8)</f>
        <v>708.03300000000013</v>
      </c>
      <c r="J16" s="80">
        <f>$B16*J$5+$B$1+($B$2*$B16)+($B$3*8)</f>
        <v>794.61300000000006</v>
      </c>
      <c r="K16" s="73">
        <f>$B16*K$5+$B$1+($B$2*$B16)+($B$3*8)</f>
        <v>1001.4330000000001</v>
      </c>
      <c r="L16" s="80">
        <f>$B16*L$5+$B$1+($B$2*$B16)+($B$3*8)</f>
        <v>927.43300000000011</v>
      </c>
      <c r="M16" s="73">
        <f>$B16*M$5+$B$1+($B$2*$B16)+($B$3*8)</f>
        <v>1008.8330000000001</v>
      </c>
      <c r="N16" s="80">
        <f>$B16*N$5+$B$1+($B$2*$B16)+($B$3*8)</f>
        <v>1167.933</v>
      </c>
      <c r="O16" s="73">
        <f>$B16*O$5+$B$1+($B$2*$B16)+($B$3*8)</f>
        <v>1110.953</v>
      </c>
      <c r="P16" s="80">
        <f>$B16*P$5+$B$1+($B$2*$B16)+($B$3*8)</f>
        <v>1297.433</v>
      </c>
      <c r="Q16" s="73">
        <f>$B16*Q$5+$B$1+($B$2*$B16)+($B$3*8)</f>
        <v>1345.5330000000001</v>
      </c>
      <c r="R16" s="80">
        <f>$B16*R$5+$B$1+($B$2*$B16)+($B$3*8)</f>
        <v>1134.633</v>
      </c>
      <c r="S16" s="73">
        <f>$B16*S$5+$B$1+($B$2*$B16)+($B$3*8)</f>
        <v>1341.8330000000001</v>
      </c>
      <c r="T16" s="80">
        <f>$B16*T$5+$B$1+($B$2*$B16)+($B$3*8)</f>
        <v>1471.5530000000001</v>
      </c>
      <c r="U16" s="73">
        <f>$B16*U$5+$B$1+($B$2*$B16)+($B$3*8)</f>
        <v>883.79300000000012</v>
      </c>
      <c r="V16" s="80">
        <f>$B16*V$5+$B$1+($B$2*$B16)+($B$3*8)</f>
        <v>1395.193</v>
      </c>
      <c r="W16" s="73">
        <f>$B16*W$5+$B$1+($B$2*$B16)+($B$3*8)</f>
        <v>1008.8330000000001</v>
      </c>
      <c r="X16" s="73">
        <f>$B16*X$5+$B$1+($B$2*$B16)+($B$3*8)</f>
        <v>1408.433</v>
      </c>
    </row>
    <row r="17" spans="2:24" x14ac:dyDescent="0.25">
      <c r="B17" s="24">
        <v>2.1</v>
      </c>
      <c r="C17" s="27">
        <f>$B17*C$5+$B$1+($B$2*$B17)+($B$3*8)</f>
        <v>573.43500000000006</v>
      </c>
      <c r="D17" s="27">
        <f>$B17*D$5+$B$1+($B$2*$B17)+($B$3*8)</f>
        <v>811.827</v>
      </c>
      <c r="E17" s="27">
        <f>$B17*E$5+$B$1+($B$2*$B17)+($B$3*8)</f>
        <v>916.0920000000001</v>
      </c>
      <c r="F17" s="69">
        <f>$B17*F$5+$B$1+($B$2*$B17)+($B$3*8)</f>
        <v>664.34400000000005</v>
      </c>
      <c r="G17" s="76">
        <f>$B17*G$5+$B$1+($B$2*$B17)+($B$3*8)</f>
        <v>804.20400000000006</v>
      </c>
      <c r="H17" s="83">
        <f>$B17*H$5+$B$1+($B$2*$B17)+($B$3*8)</f>
        <v>1031.4660000000001</v>
      </c>
      <c r="I17" s="76">
        <f>$B17*I$5+$B$1+($B$2*$B17)+($B$3*8)</f>
        <v>741.26700000000005</v>
      </c>
      <c r="J17" s="83">
        <f>$B17*J$5+$B$1+($B$2*$B17)+($B$3*8)</f>
        <v>832.17600000000004</v>
      </c>
      <c r="K17" s="76">
        <f>$B17*K$5+$B$1+($B$2*$B17)+($B$3*8)</f>
        <v>1049.3370000000002</v>
      </c>
      <c r="L17" s="83">
        <f>$B17*L$5+$B$1+($B$2*$B17)+($B$3*8)</f>
        <v>971.63700000000006</v>
      </c>
      <c r="M17" s="76">
        <f>$B17*M$5+$B$1+($B$2*$B17)+($B$3*8)</f>
        <v>1057.107</v>
      </c>
      <c r="N17" s="83">
        <f>$B17*N$5+$B$1+($B$2*$B17)+($B$3*8)</f>
        <v>1224.162</v>
      </c>
      <c r="O17" s="76">
        <f>$B17*O$5+$B$1+($B$2*$B17)+($B$3*8)</f>
        <v>1164.3329999999999</v>
      </c>
      <c r="P17" s="83">
        <f>$B17*P$5+$B$1+($B$2*$B17)+($B$3*8)</f>
        <v>1360.1369999999999</v>
      </c>
      <c r="Q17" s="76">
        <f>$B17*Q$5+$B$1+($B$2*$B17)+($B$3*8)</f>
        <v>1410.6420000000001</v>
      </c>
      <c r="R17" s="83">
        <f>$B17*R$5+$B$1+($B$2*$B17)+($B$3*8)</f>
        <v>1189.1970000000001</v>
      </c>
      <c r="S17" s="76">
        <f>$B17*S$5+$B$1+($B$2*$B17)+($B$3*8)</f>
        <v>1406.7570000000001</v>
      </c>
      <c r="T17" s="83">
        <f>$B17*T$5+$B$1+($B$2*$B17)+($B$3*8)</f>
        <v>1542.9630000000002</v>
      </c>
      <c r="U17" s="76">
        <f>$B17*U$5+$B$1+($B$2*$B17)+($B$3*8)</f>
        <v>925.81500000000005</v>
      </c>
      <c r="V17" s="83">
        <f>$B17*V$5+$B$1+($B$2*$B17)+($B$3*8)</f>
        <v>1462.7850000000001</v>
      </c>
      <c r="W17" s="76">
        <f>$B17*W$5+$B$1+($B$2*$B17)+($B$3*8)</f>
        <v>1057.107</v>
      </c>
      <c r="X17" s="76">
        <f>$B17*X$5+$B$1+($B$2*$B17)+($B$3*8)</f>
        <v>1476.6869999999999</v>
      </c>
    </row>
    <row r="18" spans="2:24" x14ac:dyDescent="0.25">
      <c r="B18" s="24">
        <v>2.2000000000000002</v>
      </c>
      <c r="C18" s="27">
        <f>$B18*C$5+$B$1+($B$2*$B18)+($B$3*8)</f>
        <v>598.67700000000013</v>
      </c>
      <c r="D18" s="27">
        <f>$B18*D$5+$B$1+($B$2*$B18)+($B$3*8)</f>
        <v>848.42100000000005</v>
      </c>
      <c r="E18" s="27">
        <f>$B18*E$5+$B$1+($B$2*$B18)+($B$3*8)</f>
        <v>957.65100000000018</v>
      </c>
      <c r="F18" s="69">
        <f>$B18*F$5+$B$1+($B$2*$B18)+($B$3*8)</f>
        <v>693.91500000000019</v>
      </c>
      <c r="G18" s="76">
        <f>$B18*G$5+$B$1+($B$2*$B18)+($B$3*8)</f>
        <v>840.43500000000006</v>
      </c>
      <c r="H18" s="83">
        <f>$B18*H$5+$B$1+($B$2*$B18)+($B$3*8)</f>
        <v>1078.5190000000002</v>
      </c>
      <c r="I18" s="76">
        <f>$B18*I$5+$B$1+($B$2*$B18)+($B$3*8)</f>
        <v>774.5010000000002</v>
      </c>
      <c r="J18" s="83">
        <f>$B18*J$5+$B$1+($B$2*$B18)+($B$3*8)</f>
        <v>869.73900000000015</v>
      </c>
      <c r="K18" s="76">
        <f>$B18*K$5+$B$1+($B$2*$B18)+($B$3*8)</f>
        <v>1097.2410000000002</v>
      </c>
      <c r="L18" s="83">
        <f>$B18*L$5+$B$1+($B$2*$B18)+($B$3*8)</f>
        <v>1015.8410000000001</v>
      </c>
      <c r="M18" s="76">
        <f>$B18*M$5+$B$1+($B$2*$B18)+($B$3*8)</f>
        <v>1105.3810000000003</v>
      </c>
      <c r="N18" s="83">
        <f>$B18*N$5+$B$1+($B$2*$B18)+($B$3*8)</f>
        <v>1280.3910000000001</v>
      </c>
      <c r="O18" s="76">
        <f>$B18*O$5+$B$1+($B$2*$B18)+($B$3*8)</f>
        <v>1217.7130000000002</v>
      </c>
      <c r="P18" s="83">
        <f>$B18*P$5+$B$1+($B$2*$B18)+($B$3*8)</f>
        <v>1422.8410000000001</v>
      </c>
      <c r="Q18" s="76">
        <f>$B18*Q$5+$B$1+($B$2*$B18)+($B$3*8)</f>
        <v>1475.7510000000004</v>
      </c>
      <c r="R18" s="83">
        <f>$B18*R$5+$B$1+($B$2*$B18)+($B$3*8)</f>
        <v>1243.7610000000002</v>
      </c>
      <c r="S18" s="76">
        <f>$B18*S$5+$B$1+($B$2*$B18)+($B$3*8)</f>
        <v>1471.6810000000003</v>
      </c>
      <c r="T18" s="83">
        <f>$B18*T$5+$B$1+($B$2*$B18)+($B$3*8)</f>
        <v>1614.3730000000003</v>
      </c>
      <c r="U18" s="76">
        <f>$B18*U$5+$B$1+($B$2*$B18)+($B$3*8)</f>
        <v>967.83700000000022</v>
      </c>
      <c r="V18" s="83">
        <f>$B18*V$5+$B$1+($B$2*$B18)+($B$3*8)</f>
        <v>1530.3770000000002</v>
      </c>
      <c r="W18" s="76">
        <f>$B18*W$5+$B$1+($B$2*$B18)+($B$3*8)</f>
        <v>1105.3810000000003</v>
      </c>
      <c r="X18" s="76">
        <f>$B18*X$5+$B$1+($B$2*$B18)+($B$3*8)</f>
        <v>1544.9410000000003</v>
      </c>
    </row>
    <row r="19" spans="2:24" x14ac:dyDescent="0.25">
      <c r="B19" s="24">
        <v>2.2999999999999998</v>
      </c>
      <c r="C19" s="27">
        <f>$B19*C$5+$B$1+($B$2*$B19)+($B$3*8)</f>
        <v>623.9190000000001</v>
      </c>
      <c r="D19" s="27">
        <f>$B19*D$5+$B$1+($B$2*$B19)+($B$3*8)</f>
        <v>885.01499999999999</v>
      </c>
      <c r="E19" s="27">
        <f>$B19*E$5+$B$1+($B$2*$B19)+($B$3*8)</f>
        <v>999.21</v>
      </c>
      <c r="F19" s="69">
        <f>$B19*F$5+$B$1+($B$2*$B19)+($B$3*8)</f>
        <v>723.4860000000001</v>
      </c>
      <c r="G19" s="76">
        <f>$B19*G$5+$B$1+($B$2*$B19)+($B$3*8)</f>
        <v>876.66600000000005</v>
      </c>
      <c r="H19" s="83">
        <f>$B19*H$5+$B$1+($B$2*$B19)+($B$3*8)</f>
        <v>1125.5720000000001</v>
      </c>
      <c r="I19" s="76">
        <f>$B19*I$5+$B$1+($B$2*$B19)+($B$3*8)</f>
        <v>807.73500000000013</v>
      </c>
      <c r="J19" s="83">
        <f>$B19*J$5+$B$1+($B$2*$B19)+($B$3*8)</f>
        <v>907.30200000000002</v>
      </c>
      <c r="K19" s="76">
        <f>$B19*K$5+$B$1+($B$2*$B19)+($B$3*8)</f>
        <v>1145.145</v>
      </c>
      <c r="L19" s="83">
        <f>$B19*L$5+$B$1+($B$2*$B19)+($B$3*8)</f>
        <v>1060.0450000000001</v>
      </c>
      <c r="M19" s="76">
        <f>$B19*M$5+$B$1+($B$2*$B19)+($B$3*8)</f>
        <v>1153.655</v>
      </c>
      <c r="N19" s="83">
        <f>$B19*N$5+$B$1+($B$2*$B19)+($B$3*8)</f>
        <v>1336.62</v>
      </c>
      <c r="O19" s="76">
        <f>$B19*O$5+$B$1+($B$2*$B19)+($B$3*8)</f>
        <v>1271.0929999999998</v>
      </c>
      <c r="P19" s="83">
        <f>$B19*P$5+$B$1+($B$2*$B19)+($B$3*8)</f>
        <v>1485.5449999999998</v>
      </c>
      <c r="Q19" s="76">
        <f>$B19*Q$5+$B$1+($B$2*$B19)+($B$3*8)</f>
        <v>1540.8600000000001</v>
      </c>
      <c r="R19" s="83">
        <f>$B19*R$5+$B$1+($B$2*$B19)+($B$3*8)</f>
        <v>1298.325</v>
      </c>
      <c r="S19" s="76">
        <f>$B19*S$5+$B$1+($B$2*$B19)+($B$3*8)</f>
        <v>1536.605</v>
      </c>
      <c r="T19" s="83">
        <f>$B19*T$5+$B$1+($B$2*$B19)+($B$3*8)</f>
        <v>1685.7830000000001</v>
      </c>
      <c r="U19" s="76">
        <f>$B19*U$5+$B$1+($B$2*$B19)+($B$3*8)</f>
        <v>1009.859</v>
      </c>
      <c r="V19" s="83">
        <f>$B19*V$5+$B$1+($B$2*$B19)+($B$3*8)</f>
        <v>1597.9689999999998</v>
      </c>
      <c r="W19" s="76">
        <f>$B19*W$5+$B$1+($B$2*$B19)+($B$3*8)</f>
        <v>1153.655</v>
      </c>
      <c r="X19" s="76">
        <f>$B19*X$5+$B$1+($B$2*$B19)+($B$3*8)</f>
        <v>1613.1949999999999</v>
      </c>
    </row>
    <row r="20" spans="2:24" x14ac:dyDescent="0.25">
      <c r="B20" s="24">
        <v>2.4</v>
      </c>
      <c r="C20" s="27">
        <f>$B20*C$5+$B$1+($B$2*$B20)+($B$3*8)</f>
        <v>649.16100000000006</v>
      </c>
      <c r="D20" s="27">
        <f>$B20*D$5+$B$1+($B$2*$B20)+($B$3*8)</f>
        <v>921.60900000000004</v>
      </c>
      <c r="E20" s="27">
        <f>$B20*E$5+$B$1+($B$2*$B20)+($B$3*8)</f>
        <v>1040.769</v>
      </c>
      <c r="F20" s="69">
        <f>$B20*F$5+$B$1+($B$2*$B20)+($B$3*8)</f>
        <v>753.05700000000013</v>
      </c>
      <c r="G20" s="76">
        <f>$B20*G$5+$B$1+($B$2*$B20)+($B$3*8)</f>
        <v>912.89700000000005</v>
      </c>
      <c r="H20" s="83">
        <f>$B20*H$5+$B$1+($B$2*$B20)+($B$3*8)</f>
        <v>1172.625</v>
      </c>
      <c r="I20" s="76">
        <f>$B20*I$5+$B$1+($B$2*$B20)+($B$3*8)</f>
        <v>840.96900000000005</v>
      </c>
      <c r="J20" s="83">
        <f>$B20*J$5+$B$1+($B$2*$B20)+($B$3*8)</f>
        <v>944.86500000000001</v>
      </c>
      <c r="K20" s="76">
        <f>$B20*K$5+$B$1+($B$2*$B20)+($B$3*8)</f>
        <v>1193.049</v>
      </c>
      <c r="L20" s="83">
        <f>$B20*L$5+$B$1+($B$2*$B20)+($B$3*8)</f>
        <v>1104.249</v>
      </c>
      <c r="M20" s="76">
        <f>$B20*M$5+$B$1+($B$2*$B20)+($B$3*8)</f>
        <v>1201.9290000000001</v>
      </c>
      <c r="N20" s="83">
        <f>$B20*N$5+$B$1+($B$2*$B20)+($B$3*8)</f>
        <v>1392.8489999999999</v>
      </c>
      <c r="O20" s="76">
        <f>$B20*O$5+$B$1+($B$2*$B20)+($B$3*8)</f>
        <v>1324.473</v>
      </c>
      <c r="P20" s="83">
        <f>$B20*P$5+$B$1+($B$2*$B20)+($B$3*8)</f>
        <v>1548.2489999999998</v>
      </c>
      <c r="Q20" s="76">
        <f>$B20*Q$5+$B$1+($B$2*$B20)+($B$3*8)</f>
        <v>1605.9690000000001</v>
      </c>
      <c r="R20" s="83">
        <f>$B20*R$5+$B$1+($B$2*$B20)+($B$3*8)</f>
        <v>1352.8889999999999</v>
      </c>
      <c r="S20" s="76">
        <f>$B20*S$5+$B$1+($B$2*$B20)+($B$3*8)</f>
        <v>1601.529</v>
      </c>
      <c r="T20" s="83">
        <f>$B20*T$5+$B$1+($B$2*$B20)+($B$3*8)</f>
        <v>1757.193</v>
      </c>
      <c r="U20" s="76">
        <f>$B20*U$5+$B$1+($B$2*$B20)+($B$3*8)</f>
        <v>1051.8810000000001</v>
      </c>
      <c r="V20" s="83">
        <f>$B20*V$5+$B$1+($B$2*$B20)+($B$3*8)</f>
        <v>1665.5609999999999</v>
      </c>
      <c r="W20" s="76">
        <f>$B20*W$5+$B$1+($B$2*$B20)+($B$3*8)</f>
        <v>1201.9290000000001</v>
      </c>
      <c r="X20" s="76">
        <f>$B20*X$5+$B$1+($B$2*$B20)+($B$3*8)</f>
        <v>1681.4489999999998</v>
      </c>
    </row>
    <row r="21" spans="2:24" x14ac:dyDescent="0.25">
      <c r="B21" s="24">
        <v>2.5</v>
      </c>
      <c r="C21" s="27">
        <f>$B21*C$5+$B$1+($B$2*$B21)+($B$3*8)</f>
        <v>674.40300000000013</v>
      </c>
      <c r="D21" s="27">
        <f>$B21*D$5+$B$1+($B$2*$B21)+($B$3*8)</f>
        <v>958.20300000000009</v>
      </c>
      <c r="E21" s="27">
        <f>$B21*E$5+$B$1+($B$2*$B21)+($B$3*8)</f>
        <v>1082.328</v>
      </c>
      <c r="F21" s="69">
        <f>$B21*F$5+$B$1+($B$2*$B21)+($B$3*8)</f>
        <v>782.62800000000016</v>
      </c>
      <c r="G21" s="76">
        <f>$B21*G$5+$B$1+($B$2*$B21)+($B$3*8)</f>
        <v>949.12800000000004</v>
      </c>
      <c r="H21" s="83">
        <f>$B21*H$5+$B$1+($B$2*$B21)+($B$3*8)</f>
        <v>1219.6780000000001</v>
      </c>
      <c r="I21" s="76">
        <f>$B21*I$5+$B$1+($B$2*$B21)+($B$3*8)</f>
        <v>874.20300000000009</v>
      </c>
      <c r="J21" s="83">
        <f>$B21*J$5+$B$1+($B$2*$B21)+($B$3*8)</f>
        <v>982.428</v>
      </c>
      <c r="K21" s="76">
        <f>$B21*K$5+$B$1+($B$2*$B21)+($B$3*8)</f>
        <v>1240.953</v>
      </c>
      <c r="L21" s="83">
        <f>$B21*L$5+$B$1+($B$2*$B21)+($B$3*8)</f>
        <v>1148.453</v>
      </c>
      <c r="M21" s="76">
        <f>$B21*M$5+$B$1+($B$2*$B21)+($B$3*8)</f>
        <v>1250.203</v>
      </c>
      <c r="N21" s="83">
        <f>$B21*N$5+$B$1+($B$2*$B21)+($B$3*8)</f>
        <v>1449.078</v>
      </c>
      <c r="O21" s="76">
        <f>$B21*O$5+$B$1+($B$2*$B21)+($B$3*8)</f>
        <v>1377.8529999999998</v>
      </c>
      <c r="P21" s="83">
        <f>$B21*P$5+$B$1+($B$2*$B21)+($B$3*8)</f>
        <v>1610.953</v>
      </c>
      <c r="Q21" s="76">
        <f>$B21*Q$5+$B$1+($B$2*$B21)+($B$3*8)</f>
        <v>1671.078</v>
      </c>
      <c r="R21" s="83">
        <f>$B21*R$5+$B$1+($B$2*$B21)+($B$3*8)</f>
        <v>1407.453</v>
      </c>
      <c r="S21" s="76">
        <f>$B21*S$5+$B$1+($B$2*$B21)+($B$3*8)</f>
        <v>1666.453</v>
      </c>
      <c r="T21" s="83">
        <f>$B21*T$5+$B$1+($B$2*$B21)+($B$3*8)</f>
        <v>1828.6030000000001</v>
      </c>
      <c r="U21" s="76">
        <f>$B21*U$5+$B$1+($B$2*$B21)+($B$3*8)</f>
        <v>1093.903</v>
      </c>
      <c r="V21" s="83">
        <f>$B21*V$5+$B$1+($B$2*$B21)+($B$3*8)</f>
        <v>1733.1529999999998</v>
      </c>
      <c r="W21" s="76">
        <f>$B21*W$5+$B$1+($B$2*$B21)+($B$3*8)</f>
        <v>1250.203</v>
      </c>
      <c r="X21" s="76">
        <f>$B21*X$5+$B$1+($B$2*$B21)+($B$3*8)</f>
        <v>1749.703</v>
      </c>
    </row>
    <row r="22" spans="2:24" x14ac:dyDescent="0.25">
      <c r="B22" s="24">
        <v>2.6</v>
      </c>
      <c r="C22" s="27">
        <f>$B22*C$5+$B$1+($B$2*$B22)+($B$3*8)</f>
        <v>699.6450000000001</v>
      </c>
      <c r="D22" s="27">
        <f>$B22*D$5+$B$1+($B$2*$B22)+($B$3*8)</f>
        <v>994.79700000000003</v>
      </c>
      <c r="E22" s="27">
        <f>$B22*E$5+$B$1+($B$2*$B22)+($B$3*8)</f>
        <v>1123.8870000000002</v>
      </c>
      <c r="F22" s="69">
        <f>$B22*F$5+$B$1+($B$2*$B22)+($B$3*8)</f>
        <v>812.19900000000007</v>
      </c>
      <c r="G22" s="76">
        <f>$B22*G$5+$B$1+($B$2*$B22)+($B$3*8)</f>
        <v>985.35900000000004</v>
      </c>
      <c r="H22" s="83">
        <f>$B22*H$5+$B$1+($B$2*$B22)+($B$3*8)</f>
        <v>1266.7310000000002</v>
      </c>
      <c r="I22" s="76">
        <f>$B22*I$5+$B$1+($B$2*$B22)+($B$3*8)</f>
        <v>907.43700000000013</v>
      </c>
      <c r="J22" s="83">
        <f>$B22*J$5+$B$1+($B$2*$B22)+($B$3*8)</f>
        <v>1019.991</v>
      </c>
      <c r="K22" s="76">
        <f>$B22*K$5+$B$1+($B$2*$B22)+($B$3*8)</f>
        <v>1288.8570000000002</v>
      </c>
      <c r="L22" s="83">
        <f>$B22*L$5+$B$1+($B$2*$B22)+($B$3*8)</f>
        <v>1192.6570000000002</v>
      </c>
      <c r="M22" s="76">
        <f>$B22*M$5+$B$1+($B$2*$B22)+($B$3*8)</f>
        <v>1298.4770000000001</v>
      </c>
      <c r="N22" s="83">
        <f>$B22*N$5+$B$1+($B$2*$B22)+($B$3*8)</f>
        <v>1505.307</v>
      </c>
      <c r="O22" s="76">
        <f>$B22*O$5+$B$1+($B$2*$B22)+($B$3*8)</f>
        <v>1431.2329999999999</v>
      </c>
      <c r="P22" s="83">
        <f>$B22*P$5+$B$1+($B$2*$B22)+($B$3*8)</f>
        <v>1673.6570000000002</v>
      </c>
      <c r="Q22" s="76">
        <f>$B22*Q$5+$B$1+($B$2*$B22)+($B$3*8)</f>
        <v>1736.1870000000004</v>
      </c>
      <c r="R22" s="83">
        <f>$B22*R$5+$B$1+($B$2*$B22)+($B$3*8)</f>
        <v>1462.0170000000001</v>
      </c>
      <c r="S22" s="76">
        <f>$B22*S$5+$B$1+($B$2*$B22)+($B$3*8)</f>
        <v>1731.3770000000002</v>
      </c>
      <c r="T22" s="83">
        <f>$B22*T$5+$B$1+($B$2*$B22)+($B$3*8)</f>
        <v>1900.0130000000001</v>
      </c>
      <c r="U22" s="76">
        <f>$B22*U$5+$B$1+($B$2*$B22)+($B$3*8)</f>
        <v>1135.9250000000002</v>
      </c>
      <c r="V22" s="83">
        <f>$B22*V$5+$B$1+($B$2*$B22)+($B$3*8)</f>
        <v>1800.7450000000001</v>
      </c>
      <c r="W22" s="76">
        <f>$B22*W$5+$B$1+($B$2*$B22)+($B$3*8)</f>
        <v>1298.4770000000001</v>
      </c>
      <c r="X22" s="76">
        <f>$B22*X$5+$B$1+($B$2*$B22)+($B$3*8)</f>
        <v>1817.9570000000001</v>
      </c>
    </row>
    <row r="23" spans="2:24" x14ac:dyDescent="0.25">
      <c r="B23" s="24">
        <v>2.7</v>
      </c>
      <c r="C23" s="27">
        <f>$B23*C$5+$B$1+($B$2*$B23)+($B$3*8)</f>
        <v>724.88700000000017</v>
      </c>
      <c r="D23" s="27">
        <f>$B23*D$5+$B$1+($B$2*$B23)+($B$3*8)</f>
        <v>1031.3910000000001</v>
      </c>
      <c r="E23" s="27">
        <f>$B23*E$5+$B$1+($B$2*$B23)+($B$3*8)</f>
        <v>1165.4460000000001</v>
      </c>
      <c r="F23" s="69">
        <f>$B23*F$5+$B$1+($B$2*$B23)+($B$3*8)</f>
        <v>841.77000000000021</v>
      </c>
      <c r="G23" s="76">
        <f>$B23*G$5+$B$1+($B$2*$B23)+($B$3*8)</f>
        <v>1021.5900000000001</v>
      </c>
      <c r="H23" s="83">
        <f>$B23*H$5+$B$1+($B$2*$B23)+($B$3*8)</f>
        <v>1313.7840000000001</v>
      </c>
      <c r="I23" s="76">
        <f>$B23*I$5+$B$1+($B$2*$B23)+($B$3*8)</f>
        <v>940.67100000000016</v>
      </c>
      <c r="J23" s="83">
        <f>$B23*J$5+$B$1+($B$2*$B23)+($B$3*8)</f>
        <v>1057.5540000000001</v>
      </c>
      <c r="K23" s="76">
        <f>$B23*K$5+$B$1+($B$2*$B23)+($B$3*8)</f>
        <v>1336.7610000000002</v>
      </c>
      <c r="L23" s="83">
        <f>$B23*L$5+$B$1+($B$2*$B23)+($B$3*8)</f>
        <v>1236.8610000000001</v>
      </c>
      <c r="M23" s="76">
        <f>$B23*M$5+$B$1+($B$2*$B23)+($B$3*8)</f>
        <v>1346.7510000000002</v>
      </c>
      <c r="N23" s="83">
        <f>$B23*N$5+$B$1+($B$2*$B23)+($B$3*8)</f>
        <v>1561.5360000000001</v>
      </c>
      <c r="O23" s="76">
        <f>$B23*O$5+$B$1+($B$2*$B23)+($B$3*8)</f>
        <v>1484.6130000000001</v>
      </c>
      <c r="P23" s="83">
        <f>$B23*P$5+$B$1+($B$2*$B23)+($B$3*8)</f>
        <v>1736.3610000000001</v>
      </c>
      <c r="Q23" s="76">
        <f>$B23*Q$5+$B$1+($B$2*$B23)+($B$3*8)</f>
        <v>1801.2960000000003</v>
      </c>
      <c r="R23" s="83">
        <f>$B23*R$5+$B$1+($B$2*$B23)+($B$3*8)</f>
        <v>1516.5810000000001</v>
      </c>
      <c r="S23" s="76">
        <f>$B23*S$5+$B$1+($B$2*$B23)+($B$3*8)</f>
        <v>1796.3010000000002</v>
      </c>
      <c r="T23" s="83">
        <f>$B23*T$5+$B$1+($B$2*$B23)+($B$3*8)</f>
        <v>1971.4230000000002</v>
      </c>
      <c r="U23" s="76">
        <f>$B23*U$5+$B$1+($B$2*$B23)+($B$3*8)</f>
        <v>1177.9470000000001</v>
      </c>
      <c r="V23" s="83">
        <f>$B23*V$5+$B$1+($B$2*$B23)+($B$3*8)</f>
        <v>1868.337</v>
      </c>
      <c r="W23" s="76">
        <f>$B23*W$5+$B$1+($B$2*$B23)+($B$3*8)</f>
        <v>1346.7510000000002</v>
      </c>
      <c r="X23" s="76">
        <f>$B23*X$5+$B$1+($B$2*$B23)+($B$3*8)</f>
        <v>1886.211</v>
      </c>
    </row>
    <row r="24" spans="2:24" x14ac:dyDescent="0.25">
      <c r="B24" s="24">
        <v>2.8</v>
      </c>
      <c r="C24" s="27">
        <f>$B24*C$5+$B$1+($B$2*$B24)+($B$3*8)</f>
        <v>750.12900000000013</v>
      </c>
      <c r="D24" s="27">
        <f>$B24*D$5+$B$1+($B$2*$B24)+($B$3*8)</f>
        <v>1067.9849999999999</v>
      </c>
      <c r="E24" s="27">
        <f>$B24*E$5+$B$1+($B$2*$B24)+($B$3*8)</f>
        <v>1207.0049999999999</v>
      </c>
      <c r="F24" s="69">
        <f>$B24*F$5+$B$1+($B$2*$B24)+($B$3*8)</f>
        <v>871.34100000000012</v>
      </c>
      <c r="G24" s="76">
        <f>$B24*G$5+$B$1+($B$2*$B24)+($B$3*8)</f>
        <v>1057.8209999999999</v>
      </c>
      <c r="H24" s="83">
        <f>$B24*H$5+$B$1+($B$2*$B24)+($B$3*8)</f>
        <v>1360.837</v>
      </c>
      <c r="I24" s="76">
        <f>$B24*I$5+$B$1+($B$2*$B24)+($B$3*8)</f>
        <v>973.90500000000009</v>
      </c>
      <c r="J24" s="83">
        <f>$B24*J$5+$B$1+($B$2*$B24)+($B$3*8)</f>
        <v>1095.1169999999997</v>
      </c>
      <c r="K24" s="76">
        <f>$B24*K$5+$B$1+($B$2*$B24)+($B$3*8)</f>
        <v>1384.665</v>
      </c>
      <c r="L24" s="83">
        <f>$B24*L$5+$B$1+($B$2*$B24)+($B$3*8)</f>
        <v>1281.0650000000001</v>
      </c>
      <c r="M24" s="76">
        <f>$B24*M$5+$B$1+($B$2*$B24)+($B$3*8)</f>
        <v>1395.0249999999999</v>
      </c>
      <c r="N24" s="83">
        <f>$B24*N$5+$B$1+($B$2*$B24)+($B$3*8)</f>
        <v>1617.7649999999999</v>
      </c>
      <c r="O24" s="76">
        <f>$B24*O$5+$B$1+($B$2*$B24)+($B$3*8)</f>
        <v>1537.9929999999997</v>
      </c>
      <c r="P24" s="83">
        <f>$B24*P$5+$B$1+($B$2*$B24)+($B$3*8)</f>
        <v>1799.0649999999998</v>
      </c>
      <c r="Q24" s="76">
        <f>$B24*Q$5+$B$1+($B$2*$B24)+($B$3*8)</f>
        <v>1866.405</v>
      </c>
      <c r="R24" s="83">
        <f>$B24*R$5+$B$1+($B$2*$B24)+($B$3*8)</f>
        <v>1571.1449999999998</v>
      </c>
      <c r="S24" s="76">
        <f>$B24*S$5+$B$1+($B$2*$B24)+($B$3*8)</f>
        <v>1861.2249999999999</v>
      </c>
      <c r="T24" s="83">
        <f>$B24*T$5+$B$1+($B$2*$B24)+($B$3*8)</f>
        <v>2042.8329999999999</v>
      </c>
      <c r="U24" s="76">
        <f>$B24*U$5+$B$1+($B$2*$B24)+($B$3*8)</f>
        <v>1219.9690000000001</v>
      </c>
      <c r="V24" s="83">
        <f>$B24*V$5+$B$1+($B$2*$B24)+($B$3*8)</f>
        <v>1935.9289999999996</v>
      </c>
      <c r="W24" s="76">
        <f>$B24*W$5+$B$1+($B$2*$B24)+($B$3*8)</f>
        <v>1395.0249999999999</v>
      </c>
      <c r="X24" s="76">
        <f>$B24*X$5+$B$1+($B$2*$B24)+($B$3*8)</f>
        <v>1954.4649999999997</v>
      </c>
    </row>
    <row r="25" spans="2:24" ht="15.75" thickBot="1" x14ac:dyDescent="0.3">
      <c r="B25" s="25">
        <v>2.9</v>
      </c>
      <c r="C25" s="29">
        <f>$B25*C$5+$B$1+($B$2*$B25)+($B$3*8)</f>
        <v>775.37100000000009</v>
      </c>
      <c r="D25" s="29">
        <f>$B25*D$5+$B$1+($B$2*$B25)+($B$3*8)</f>
        <v>1104.5790000000002</v>
      </c>
      <c r="E25" s="29">
        <f>$B25*E$5+$B$1+($B$2*$B25)+($B$3*8)</f>
        <v>1248.5640000000001</v>
      </c>
      <c r="F25" s="70">
        <f>$B25*F$5+$B$1+($B$2*$B25)+($B$3*8)</f>
        <v>900.91200000000015</v>
      </c>
      <c r="G25" s="77">
        <f>$B25*G$5+$B$1+($B$2*$B25)+($B$3*8)</f>
        <v>1094.0520000000001</v>
      </c>
      <c r="H25" s="84">
        <f>$B25*H$5+$B$1+($B$2*$B25)+($B$3*8)</f>
        <v>1407.89</v>
      </c>
      <c r="I25" s="77">
        <f>$B25*I$5+$B$1+($B$2*$B25)+($B$3*8)</f>
        <v>1007.1390000000001</v>
      </c>
      <c r="J25" s="84">
        <f>$B25*J$5+$B$1+($B$2*$B25)+($B$3*8)</f>
        <v>1132.68</v>
      </c>
      <c r="K25" s="77">
        <f>$B25*K$5+$B$1+($B$2*$B25)+($B$3*8)</f>
        <v>1432.5690000000002</v>
      </c>
      <c r="L25" s="84">
        <f>$B25*L$5+$B$1+($B$2*$B25)+($B$3*8)</f>
        <v>1325.2690000000002</v>
      </c>
      <c r="M25" s="77">
        <f>$B25*M$5+$B$1+($B$2*$B25)+($B$3*8)</f>
        <v>1443.2990000000002</v>
      </c>
      <c r="N25" s="84">
        <f>$B25*N$5+$B$1+($B$2*$B25)+($B$3*8)</f>
        <v>1673.9939999999999</v>
      </c>
      <c r="O25" s="77">
        <f>$B25*O$5+$B$1+($B$2*$B25)+($B$3*8)</f>
        <v>1591.373</v>
      </c>
      <c r="P25" s="84">
        <f>$B25*P$5+$B$1+($B$2*$B25)+($B$3*8)</f>
        <v>1861.769</v>
      </c>
      <c r="Q25" s="77">
        <f>$B25*Q$5+$B$1+($B$2*$B25)+($B$3*8)</f>
        <v>1931.5140000000001</v>
      </c>
      <c r="R25" s="84">
        <f>$B25*R$5+$B$1+($B$2*$B25)+($B$3*8)</f>
        <v>1625.7090000000001</v>
      </c>
      <c r="S25" s="77">
        <f>$B25*S$5+$B$1+($B$2*$B25)+($B$3*8)</f>
        <v>1926.1490000000001</v>
      </c>
      <c r="T25" s="84">
        <f>$B25*T$5+$B$1+($B$2*$B25)+($B$3*8)</f>
        <v>2114.2429999999999</v>
      </c>
      <c r="U25" s="77">
        <f>$B25*U$5+$B$1+($B$2*$B25)+($B$3*8)</f>
        <v>1261.9910000000002</v>
      </c>
      <c r="V25" s="84">
        <f>$B25*V$5+$B$1+($B$2*$B25)+($B$3*8)</f>
        <v>2003.521</v>
      </c>
      <c r="W25" s="77">
        <f>$B25*W$5+$B$1+($B$2*$B25)+($B$3*8)</f>
        <v>1443.2990000000002</v>
      </c>
      <c r="X25" s="77">
        <f>$B25*X$5+$B$1+($B$2*$B25)+($B$3*8)</f>
        <v>2022.7190000000001</v>
      </c>
    </row>
    <row r="26" spans="2:24" x14ac:dyDescent="0.25">
      <c r="B26" s="30">
        <v>3</v>
      </c>
      <c r="C26" s="27">
        <f>$B26*C$5+$B$1+($B$2*$B26)+($B$3*12)</f>
        <v>803.21299999999997</v>
      </c>
      <c r="D26" s="27">
        <f>$B26*D$5+$B$1+($B$2*$B26)+($B$3*12)</f>
        <v>1143.7729999999999</v>
      </c>
      <c r="E26" s="27">
        <f>$B26*E$5+$B$1+($B$2*$B26)+($B$3*12)</f>
        <v>1292.7230000000002</v>
      </c>
      <c r="F26" s="69">
        <f>$B26*F$5+$B$1+($B$2*$B26)+($B$3*12)</f>
        <v>933.08300000000008</v>
      </c>
      <c r="G26" s="76">
        <f>$B26*G$5+$B$1+($B$2*$B26)+($B$3*12)</f>
        <v>1132.883</v>
      </c>
      <c r="H26" s="83">
        <f>$B26*H$5+$B$1+($B$2*$B26)+($B$3*12)</f>
        <v>1457.5430000000001</v>
      </c>
      <c r="I26" s="76">
        <f>$B26*I$5+$B$1+($B$2*$B26)+($B$3*12)</f>
        <v>1042.973</v>
      </c>
      <c r="J26" s="83">
        <f>$B26*J$5+$B$1+($B$2*$B26)+($B$3*12)</f>
        <v>1172.8430000000001</v>
      </c>
      <c r="K26" s="76">
        <f>$B26*K$5+$B$1+($B$2*$B26)+($B$3*12)</f>
        <v>1483.0730000000001</v>
      </c>
      <c r="L26" s="83">
        <f>$B26*L$5+$B$1+($B$2*$B26)+($B$3*12)</f>
        <v>1372.0730000000001</v>
      </c>
      <c r="M26" s="76">
        <f>$B26*M$5+$B$1+($B$2*$B26)+($B$3*12)</f>
        <v>1494.173</v>
      </c>
      <c r="N26" s="83">
        <f>$B26*N$5+$B$1+($B$2*$B26)+($B$3*12)</f>
        <v>1732.8229999999999</v>
      </c>
      <c r="O26" s="76">
        <f>$B26*O$5+$B$1+($B$2*$B26)+($B$3*12)</f>
        <v>1647.3529999999998</v>
      </c>
      <c r="P26" s="83">
        <f>$B26*P$5+$B$1+($B$2*$B26)+($B$3*12)</f>
        <v>1927.0729999999999</v>
      </c>
      <c r="Q26" s="76">
        <f>$B26*Q$5+$B$1+($B$2*$B26)+($B$3*12)</f>
        <v>1999.2230000000002</v>
      </c>
      <c r="R26" s="83">
        <f>$B26*R$5+$B$1+($B$2*$B26)+($B$3*12)</f>
        <v>1682.8729999999998</v>
      </c>
      <c r="S26" s="76">
        <f>$B26*S$5+$B$1+($B$2*$B26)+($B$3*12)</f>
        <v>1993.673</v>
      </c>
      <c r="T26" s="83">
        <f>$B26*T$5+$B$1+($B$2*$B26)+($B$3*12)</f>
        <v>2188.2529999999997</v>
      </c>
      <c r="U26" s="76">
        <f>$B26*U$5+$B$1+($B$2*$B26)+($B$3*12)</f>
        <v>1306.6130000000001</v>
      </c>
      <c r="V26" s="83">
        <f>$B26*V$5+$B$1+($B$2*$B26)+($B$3*12)</f>
        <v>2073.7130000000002</v>
      </c>
      <c r="W26" s="76">
        <f>$B26*W$5+$B$1+($B$2*$B26)+($B$3*12)</f>
        <v>1494.173</v>
      </c>
      <c r="X26" s="76">
        <f>$B26*X$5+$B$1+($B$2*$B26)+($B$3*12)</f>
        <v>2093.5729999999999</v>
      </c>
    </row>
    <row r="27" spans="2:24" x14ac:dyDescent="0.25">
      <c r="B27" s="24">
        <v>3.1</v>
      </c>
      <c r="C27" s="26">
        <f>$B27*C$5+$B$1+($B$2*$B27)+($B$3*12)</f>
        <v>828.45499999999993</v>
      </c>
      <c r="D27" s="26">
        <f>$B27*D$5+$B$1+($B$2*$B27)+($B$3*12)</f>
        <v>1180.367</v>
      </c>
      <c r="E27" s="26">
        <f>$B27*E$5+$B$1+($B$2*$B27)+($B$3*12)</f>
        <v>1334.2820000000002</v>
      </c>
      <c r="F27" s="67">
        <f>$B27*F$5+$B$1+($B$2*$B27)+($B$3*12)</f>
        <v>962.654</v>
      </c>
      <c r="G27" s="74">
        <f>$B27*G$5+$B$1+($B$2*$B27)+($B$3*12)</f>
        <v>1169.114</v>
      </c>
      <c r="H27" s="81">
        <f>$B27*H$5+$B$1+($B$2*$B27)+($B$3*12)</f>
        <v>1504.596</v>
      </c>
      <c r="I27" s="74">
        <f>$B27*I$5+$B$1+($B$2*$B27)+($B$3*12)</f>
        <v>1076.2069999999999</v>
      </c>
      <c r="J27" s="81">
        <f>$B27*J$5+$B$1+($B$2*$B27)+($B$3*12)</f>
        <v>1210.4059999999999</v>
      </c>
      <c r="K27" s="74">
        <f>$B27*K$5+$B$1+($B$2*$B27)+($B$3*12)</f>
        <v>1530.9770000000001</v>
      </c>
      <c r="L27" s="81">
        <f>$B27*L$5+$B$1+($B$2*$B27)+($B$3*12)</f>
        <v>1416.277</v>
      </c>
      <c r="M27" s="74">
        <f>$B27*M$5+$B$1+($B$2*$B27)+($B$3*12)</f>
        <v>1542.4469999999999</v>
      </c>
      <c r="N27" s="81">
        <f>$B27*N$5+$B$1+($B$2*$B27)+($B$3*12)</f>
        <v>1789.0519999999999</v>
      </c>
      <c r="O27" s="74">
        <f>$B27*O$5+$B$1+($B$2*$B27)+($B$3*12)</f>
        <v>1700.7329999999997</v>
      </c>
      <c r="P27" s="81">
        <f>$B27*P$5+$B$1+($B$2*$B27)+($B$3*12)</f>
        <v>1989.7769999999998</v>
      </c>
      <c r="Q27" s="74">
        <f>$B27*Q$5+$B$1+($B$2*$B27)+($B$3*12)</f>
        <v>2064.3320000000003</v>
      </c>
      <c r="R27" s="81">
        <f>$B27*R$5+$B$1+($B$2*$B27)+($B$3*12)</f>
        <v>1737.4369999999999</v>
      </c>
      <c r="S27" s="74">
        <f>$B27*S$5+$B$1+($B$2*$B27)+($B$3*12)</f>
        <v>2058.5970000000002</v>
      </c>
      <c r="T27" s="81">
        <f>$B27*T$5+$B$1+($B$2*$B27)+($B$3*12)</f>
        <v>2259.663</v>
      </c>
      <c r="U27" s="74">
        <f>$B27*U$5+$B$1+($B$2*$B27)+($B$3*12)</f>
        <v>1348.635</v>
      </c>
      <c r="V27" s="81">
        <f>$B27*V$5+$B$1+($B$2*$B27)+($B$3*12)</f>
        <v>2141.3049999999998</v>
      </c>
      <c r="W27" s="74">
        <f>$B27*W$5+$B$1+($B$2*$B27)+($B$3*12)</f>
        <v>1542.4469999999999</v>
      </c>
      <c r="X27" s="74">
        <f>$B27*X$5+$B$1+($B$2*$B27)+($B$3*12)</f>
        <v>2161.8269999999998</v>
      </c>
    </row>
    <row r="28" spans="2:24" x14ac:dyDescent="0.25">
      <c r="B28" s="24">
        <v>3.2</v>
      </c>
      <c r="C28" s="26">
        <f>$B28*C$5+$B$1+($B$2*$B28)+($B$3*12)</f>
        <v>853.697</v>
      </c>
      <c r="D28" s="26">
        <f>$B28*D$5+$B$1+($B$2*$B28)+($B$3*12)</f>
        <v>1216.961</v>
      </c>
      <c r="E28" s="26">
        <f>$B28*E$5+$B$1+($B$2*$B28)+($B$3*12)</f>
        <v>1375.8410000000001</v>
      </c>
      <c r="F28" s="67">
        <f>$B28*F$5+$B$1+($B$2*$B28)+($B$3*12)</f>
        <v>992.22500000000014</v>
      </c>
      <c r="G28" s="74">
        <f>$B28*G$5+$B$1+($B$2*$B28)+($B$3*12)</f>
        <v>1205.345</v>
      </c>
      <c r="H28" s="81">
        <f>$B28*H$5+$B$1+($B$2*$B28)+($B$3*12)</f>
        <v>1551.6490000000001</v>
      </c>
      <c r="I28" s="74">
        <f>$B28*I$5+$B$1+($B$2*$B28)+($B$3*12)</f>
        <v>1109.441</v>
      </c>
      <c r="J28" s="81">
        <f>$B28*J$5+$B$1+($B$2*$B28)+($B$3*12)</f>
        <v>1247.9689999999998</v>
      </c>
      <c r="K28" s="74">
        <f>$B28*K$5+$B$1+($B$2*$B28)+($B$3*12)</f>
        <v>1578.8810000000001</v>
      </c>
      <c r="L28" s="81">
        <f>$B28*L$5+$B$1+($B$2*$B28)+($B$3*12)</f>
        <v>1460.481</v>
      </c>
      <c r="M28" s="74">
        <f>$B28*M$5+$B$1+($B$2*$B28)+($B$3*12)</f>
        <v>1590.7210000000002</v>
      </c>
      <c r="N28" s="81">
        <f>$B28*N$5+$B$1+($B$2*$B28)+($B$3*12)</f>
        <v>1845.2809999999997</v>
      </c>
      <c r="O28" s="74">
        <f>$B28*O$5+$B$1+($B$2*$B28)+($B$3*12)</f>
        <v>1754.1130000000001</v>
      </c>
      <c r="P28" s="81">
        <f>$B28*P$5+$B$1+($B$2*$B28)+($B$3*12)</f>
        <v>2052.4810000000002</v>
      </c>
      <c r="Q28" s="74">
        <f>$B28*Q$5+$B$1+($B$2*$B28)+($B$3*12)</f>
        <v>2129.4410000000003</v>
      </c>
      <c r="R28" s="81">
        <f>$B28*R$5+$B$1+($B$2*$B28)+($B$3*12)</f>
        <v>1792.001</v>
      </c>
      <c r="S28" s="74">
        <f>$B28*S$5+$B$1+($B$2*$B28)+($B$3*12)</f>
        <v>2123.5210000000002</v>
      </c>
      <c r="T28" s="81">
        <f>$B28*T$5+$B$1+($B$2*$B28)+($B$3*12)</f>
        <v>2331.0730000000003</v>
      </c>
      <c r="U28" s="74">
        <f>$B28*U$5+$B$1+($B$2*$B28)+($B$3*12)</f>
        <v>1390.6569999999999</v>
      </c>
      <c r="V28" s="81">
        <f>$B28*V$5+$B$1+($B$2*$B28)+($B$3*12)</f>
        <v>2208.8969999999999</v>
      </c>
      <c r="W28" s="74">
        <f>$B28*W$5+$B$1+($B$2*$B28)+($B$3*12)</f>
        <v>1590.7210000000002</v>
      </c>
      <c r="X28" s="74">
        <f>$B28*X$5+$B$1+($B$2*$B28)+($B$3*12)</f>
        <v>2230.0810000000001</v>
      </c>
    </row>
    <row r="29" spans="2:24" x14ac:dyDescent="0.25">
      <c r="B29" s="24">
        <v>3.3</v>
      </c>
      <c r="C29" s="26">
        <f>$B29*C$5+$B$1+($B$2*$B29)+($B$3*12)</f>
        <v>878.93899999999996</v>
      </c>
      <c r="D29" s="26">
        <f>$B29*D$5+$B$1+($B$2*$B29)+($B$3*12)</f>
        <v>1253.5549999999998</v>
      </c>
      <c r="E29" s="26">
        <f>$B29*E$5+$B$1+($B$2*$B29)+($B$3*12)</f>
        <v>1417.4</v>
      </c>
      <c r="F29" s="67">
        <f>$B29*F$5+$B$1+($B$2*$B29)+($B$3*12)</f>
        <v>1021.796</v>
      </c>
      <c r="G29" s="74">
        <f>$B29*G$5+$B$1+($B$2*$B29)+($B$3*12)</f>
        <v>1241.576</v>
      </c>
      <c r="H29" s="81">
        <f>$B29*H$5+$B$1+($B$2*$B29)+($B$3*12)</f>
        <v>1598.702</v>
      </c>
      <c r="I29" s="74">
        <f>$B29*I$5+$B$1+($B$2*$B29)+($B$3*12)</f>
        <v>1142.675</v>
      </c>
      <c r="J29" s="81">
        <f>$B29*J$5+$B$1+($B$2*$B29)+($B$3*12)</f>
        <v>1285.5319999999999</v>
      </c>
      <c r="K29" s="74">
        <f>$B29*K$5+$B$1+($B$2*$B29)+($B$3*12)</f>
        <v>1626.7850000000001</v>
      </c>
      <c r="L29" s="81">
        <f>$B29*L$5+$B$1+($B$2*$B29)+($B$3*12)</f>
        <v>1504.6849999999999</v>
      </c>
      <c r="M29" s="74">
        <f>$B29*M$5+$B$1+($B$2*$B29)+($B$3*12)</f>
        <v>1638.9949999999999</v>
      </c>
      <c r="N29" s="81">
        <f>$B29*N$5+$B$1+($B$2*$B29)+($B$3*12)</f>
        <v>1901.5099999999998</v>
      </c>
      <c r="O29" s="74">
        <f>$B29*O$5+$B$1+($B$2*$B29)+($B$3*12)</f>
        <v>1807.4929999999997</v>
      </c>
      <c r="P29" s="81">
        <f>$B29*P$5+$B$1+($B$2*$B29)+($B$3*12)</f>
        <v>2115.1849999999995</v>
      </c>
      <c r="Q29" s="74">
        <f>$B29*Q$5+$B$1+($B$2*$B29)+($B$3*12)</f>
        <v>2194.5499999999997</v>
      </c>
      <c r="R29" s="81">
        <f>$B29*R$5+$B$1+($B$2*$B29)+($B$3*12)</f>
        <v>1846.5649999999998</v>
      </c>
      <c r="S29" s="74">
        <f>$B29*S$5+$B$1+($B$2*$B29)+($B$3*12)</f>
        <v>2188.4449999999997</v>
      </c>
      <c r="T29" s="81">
        <f>$B29*T$5+$B$1+($B$2*$B29)+($B$3*12)</f>
        <v>2402.4829999999997</v>
      </c>
      <c r="U29" s="74">
        <f>$B29*U$5+$B$1+($B$2*$B29)+($B$3*12)</f>
        <v>1432.6790000000001</v>
      </c>
      <c r="V29" s="81">
        <f>$B29*V$5+$B$1+($B$2*$B29)+($B$3*12)</f>
        <v>2276.4889999999996</v>
      </c>
      <c r="W29" s="74">
        <f>$B29*W$5+$B$1+($B$2*$B29)+($B$3*12)</f>
        <v>1638.9949999999999</v>
      </c>
      <c r="X29" s="74">
        <f>$B29*X$5+$B$1+($B$2*$B29)+($B$3*12)</f>
        <v>2298.3349999999996</v>
      </c>
    </row>
    <row r="30" spans="2:24" x14ac:dyDescent="0.25">
      <c r="B30" s="24">
        <v>3.4</v>
      </c>
      <c r="C30" s="26">
        <f>$B30*C$5+$B$1+($B$2*$B30)+($B$3*12)</f>
        <v>904.18099999999993</v>
      </c>
      <c r="D30" s="26">
        <f>$B30*D$5+$B$1+($B$2*$B30)+($B$3*12)</f>
        <v>1290.1489999999999</v>
      </c>
      <c r="E30" s="26">
        <f>$B30*E$5+$B$1+($B$2*$B30)+($B$3*12)</f>
        <v>1458.9590000000001</v>
      </c>
      <c r="F30" s="67">
        <f>$B30*F$5+$B$1+($B$2*$B30)+($B$3*12)</f>
        <v>1051.3670000000002</v>
      </c>
      <c r="G30" s="74">
        <f>$B30*G$5+$B$1+($B$2*$B30)+($B$3*12)</f>
        <v>1277.807</v>
      </c>
      <c r="H30" s="81">
        <f>$B30*H$5+$B$1+($B$2*$B30)+($B$3*12)</f>
        <v>1645.7549999999999</v>
      </c>
      <c r="I30" s="74">
        <f>$B30*I$5+$B$1+($B$2*$B30)+($B$3*12)</f>
        <v>1175.9090000000001</v>
      </c>
      <c r="J30" s="81">
        <f>$B30*J$5+$B$1+($B$2*$B30)+($B$3*12)</f>
        <v>1323.0949999999998</v>
      </c>
      <c r="K30" s="74">
        <f>$B30*K$5+$B$1+($B$2*$B30)+($B$3*12)</f>
        <v>1674.6889999999999</v>
      </c>
      <c r="L30" s="81">
        <f>$B30*L$5+$B$1+($B$2*$B30)+($B$3*12)</f>
        <v>1548.8889999999999</v>
      </c>
      <c r="M30" s="74">
        <f>$B30*M$5+$B$1+($B$2*$B30)+($B$3*12)</f>
        <v>1687.269</v>
      </c>
      <c r="N30" s="81">
        <f>$B30*N$5+$B$1+($B$2*$B30)+($B$3*12)</f>
        <v>1957.7389999999998</v>
      </c>
      <c r="O30" s="74">
        <f>$B30*O$5+$B$1+($B$2*$B30)+($B$3*12)</f>
        <v>1860.8729999999998</v>
      </c>
      <c r="P30" s="81">
        <f>$B30*P$5+$B$1+($B$2*$B30)+($B$3*12)</f>
        <v>2177.8889999999997</v>
      </c>
      <c r="Q30" s="74">
        <f>$B30*Q$5+$B$1+($B$2*$B30)+($B$3*12)</f>
        <v>2259.6590000000001</v>
      </c>
      <c r="R30" s="81">
        <f>$B30*R$5+$B$1+($B$2*$B30)+($B$3*12)</f>
        <v>1901.1289999999999</v>
      </c>
      <c r="S30" s="74">
        <f>$B30*S$5+$B$1+($B$2*$B30)+($B$3*12)</f>
        <v>2253.3689999999997</v>
      </c>
      <c r="T30" s="81">
        <f>$B30*T$5+$B$1+($B$2*$B30)+($B$3*12)</f>
        <v>2473.893</v>
      </c>
      <c r="U30" s="74">
        <f>$B30*U$5+$B$1+($B$2*$B30)+($B$3*12)</f>
        <v>1474.701</v>
      </c>
      <c r="V30" s="81">
        <f>$B30*V$5+$B$1+($B$2*$B30)+($B$3*12)</f>
        <v>2344.0809999999997</v>
      </c>
      <c r="W30" s="74">
        <f>$B30*W$5+$B$1+($B$2*$B30)+($B$3*12)</f>
        <v>1687.269</v>
      </c>
      <c r="X30" s="74">
        <f>$B30*X$5+$B$1+($B$2*$B30)+($B$3*12)</f>
        <v>2366.5889999999999</v>
      </c>
    </row>
    <row r="31" spans="2:24" x14ac:dyDescent="0.25">
      <c r="B31" s="24">
        <v>3.5</v>
      </c>
      <c r="C31" s="26">
        <f>$B31*C$5+$B$1+($B$2*$B31)+($B$3*12)</f>
        <v>929.423</v>
      </c>
      <c r="D31" s="26">
        <f>$B31*D$5+$B$1+($B$2*$B31)+($B$3*12)</f>
        <v>1326.7429999999999</v>
      </c>
      <c r="E31" s="26">
        <f>$B31*E$5+$B$1+($B$2*$B31)+($B$3*12)</f>
        <v>1500.518</v>
      </c>
      <c r="F31" s="67">
        <f>$B31*F$5+$B$1+($B$2*$B31)+($B$3*12)</f>
        <v>1080.9379999999999</v>
      </c>
      <c r="G31" s="74">
        <f>$B31*G$5+$B$1+($B$2*$B31)+($B$3*12)</f>
        <v>1314.0379999999998</v>
      </c>
      <c r="H31" s="81">
        <f>$B31*H$5+$B$1+($B$2*$B31)+($B$3*12)</f>
        <v>1692.808</v>
      </c>
      <c r="I31" s="74">
        <f>$B31*I$5+$B$1+($B$2*$B31)+($B$3*12)</f>
        <v>1209.143</v>
      </c>
      <c r="J31" s="81">
        <f>$B31*J$5+$B$1+($B$2*$B31)+($B$3*12)</f>
        <v>1360.6579999999999</v>
      </c>
      <c r="K31" s="74">
        <f>$B31*K$5+$B$1+($B$2*$B31)+($B$3*12)</f>
        <v>1722.5929999999998</v>
      </c>
      <c r="L31" s="81">
        <f>$B31*L$5+$B$1+($B$2*$B31)+($B$3*12)</f>
        <v>1593.0929999999998</v>
      </c>
      <c r="M31" s="74">
        <f>$B31*M$5+$B$1+($B$2*$B31)+($B$3*12)</f>
        <v>1735.5429999999999</v>
      </c>
      <c r="N31" s="81">
        <f>$B31*N$5+$B$1+($B$2*$B31)+($B$3*12)</f>
        <v>2013.9679999999996</v>
      </c>
      <c r="O31" s="74">
        <f>$B31*O$5+$B$1+($B$2*$B31)+($B$3*12)</f>
        <v>1914.2529999999997</v>
      </c>
      <c r="P31" s="81">
        <f>$B31*P$5+$B$1+($B$2*$B31)+($B$3*12)</f>
        <v>2240.5929999999998</v>
      </c>
      <c r="Q31" s="74">
        <f>$B31*Q$5+$B$1+($B$2*$B31)+($B$3*12)</f>
        <v>2324.768</v>
      </c>
      <c r="R31" s="81">
        <f>$B31*R$5+$B$1+($B$2*$B31)+($B$3*12)</f>
        <v>1955.6929999999998</v>
      </c>
      <c r="S31" s="74">
        <f>$B31*S$5+$B$1+($B$2*$B31)+($B$3*12)</f>
        <v>2318.2930000000001</v>
      </c>
      <c r="T31" s="81">
        <f>$B31*T$5+$B$1+($B$2*$B31)+($B$3*12)</f>
        <v>2545.3030000000003</v>
      </c>
      <c r="U31" s="74">
        <f>$B31*U$5+$B$1+($B$2*$B31)+($B$3*12)</f>
        <v>1516.723</v>
      </c>
      <c r="V31" s="81">
        <f>$B31*V$5+$B$1+($B$2*$B31)+($B$3*12)</f>
        <v>2411.6729999999998</v>
      </c>
      <c r="W31" s="74">
        <f>$B31*W$5+$B$1+($B$2*$B31)+($B$3*12)</f>
        <v>1735.5429999999999</v>
      </c>
      <c r="X31" s="74">
        <f>$B31*X$5+$B$1+($B$2*$B31)+($B$3*12)</f>
        <v>2434.8429999999998</v>
      </c>
    </row>
    <row r="32" spans="2:24" x14ac:dyDescent="0.25">
      <c r="B32" s="24">
        <v>3.6</v>
      </c>
      <c r="C32" s="26">
        <f>$B32*C$5+$B$1+($B$2*$B32)+($B$3*12)</f>
        <v>954.66499999999996</v>
      </c>
      <c r="D32" s="26">
        <f>$B32*D$5+$B$1+($B$2*$B32)+($B$3*12)</f>
        <v>1363.337</v>
      </c>
      <c r="E32" s="26">
        <f>$B32*E$5+$B$1+($B$2*$B32)+($B$3*12)</f>
        <v>1542.0770000000002</v>
      </c>
      <c r="F32" s="67">
        <f>$B32*F$5+$B$1+($B$2*$B32)+($B$3*12)</f>
        <v>1110.5090000000002</v>
      </c>
      <c r="G32" s="74">
        <f>$B32*G$5+$B$1+($B$2*$B32)+($B$3*12)</f>
        <v>1350.269</v>
      </c>
      <c r="H32" s="81">
        <f>$B32*H$5+$B$1+($B$2*$B32)+($B$3*12)</f>
        <v>1739.8610000000001</v>
      </c>
      <c r="I32" s="74">
        <f>$B32*I$5+$B$1+($B$2*$B32)+($B$3*12)</f>
        <v>1242.3770000000002</v>
      </c>
      <c r="J32" s="81">
        <f>$B32*J$5+$B$1+($B$2*$B32)+($B$3*12)</f>
        <v>1398.221</v>
      </c>
      <c r="K32" s="74">
        <f>$B32*K$5+$B$1+($B$2*$B32)+($B$3*12)</f>
        <v>1770.4970000000001</v>
      </c>
      <c r="L32" s="81">
        <f>$B32*L$5+$B$1+($B$2*$B32)+($B$3*12)</f>
        <v>1637.297</v>
      </c>
      <c r="M32" s="74">
        <f>$B32*M$5+$B$1+($B$2*$B32)+($B$3*12)</f>
        <v>1783.817</v>
      </c>
      <c r="N32" s="81">
        <f>$B32*N$5+$B$1+($B$2*$B32)+($B$3*12)</f>
        <v>2070.1970000000001</v>
      </c>
      <c r="O32" s="74">
        <f>$B32*O$5+$B$1+($B$2*$B32)+($B$3*12)</f>
        <v>1967.6329999999998</v>
      </c>
      <c r="P32" s="81">
        <f>$B32*P$5+$B$1+($B$2*$B32)+($B$3*12)</f>
        <v>2303.2969999999996</v>
      </c>
      <c r="Q32" s="74">
        <f>$B32*Q$5+$B$1+($B$2*$B32)+($B$3*12)</f>
        <v>2389.877</v>
      </c>
      <c r="R32" s="81">
        <f>$B32*R$5+$B$1+($B$2*$B32)+($B$3*12)</f>
        <v>2010.2570000000001</v>
      </c>
      <c r="S32" s="74">
        <f>$B32*S$5+$B$1+($B$2*$B32)+($B$3*12)</f>
        <v>2383.2170000000001</v>
      </c>
      <c r="T32" s="81">
        <f>$B32*T$5+$B$1+($B$2*$B32)+($B$3*12)</f>
        <v>2616.7129999999997</v>
      </c>
      <c r="U32" s="74">
        <f>$B32*U$5+$B$1+($B$2*$B32)+($B$3*12)</f>
        <v>1558.7450000000001</v>
      </c>
      <c r="V32" s="81">
        <f>$B32*V$5+$B$1+($B$2*$B32)+($B$3*12)</f>
        <v>2479.2649999999999</v>
      </c>
      <c r="W32" s="74">
        <f>$B32*W$5+$B$1+($B$2*$B32)+($B$3*12)</f>
        <v>1783.817</v>
      </c>
      <c r="X32" s="74">
        <f>$B32*X$5+$B$1+($B$2*$B32)+($B$3*12)</f>
        <v>2503.0969999999998</v>
      </c>
    </row>
    <row r="33" spans="2:24" x14ac:dyDescent="0.25">
      <c r="B33" s="24">
        <v>3.7</v>
      </c>
      <c r="C33" s="26">
        <f>$B33*C$5+$B$1+($B$2*$B33)+($B$3*12)</f>
        <v>979.90700000000004</v>
      </c>
      <c r="D33" s="26">
        <f>$B33*D$5+$B$1+($B$2*$B33)+($B$3*12)</f>
        <v>1399.931</v>
      </c>
      <c r="E33" s="26">
        <f>$B33*E$5+$B$1+($B$2*$B33)+($B$3*12)</f>
        <v>1583.6360000000002</v>
      </c>
      <c r="F33" s="67">
        <f>$B33*F$5+$B$1+($B$2*$B33)+($B$3*12)</f>
        <v>1140.0800000000002</v>
      </c>
      <c r="G33" s="74">
        <f>$B33*G$5+$B$1+($B$2*$B33)+($B$3*12)</f>
        <v>1386.5</v>
      </c>
      <c r="H33" s="81">
        <f>$B33*H$5+$B$1+($B$2*$B33)+($B$3*12)</f>
        <v>1786.9140000000002</v>
      </c>
      <c r="I33" s="74">
        <f>$B33*I$5+$B$1+($B$2*$B33)+($B$3*12)</f>
        <v>1275.6110000000001</v>
      </c>
      <c r="J33" s="81">
        <f>$B33*J$5+$B$1+($B$2*$B33)+($B$3*12)</f>
        <v>1435.7840000000001</v>
      </c>
      <c r="K33" s="74">
        <f>$B33*K$5+$B$1+($B$2*$B33)+($B$3*12)</f>
        <v>1818.4010000000001</v>
      </c>
      <c r="L33" s="81">
        <f>$B33*L$5+$B$1+($B$2*$B33)+($B$3*12)</f>
        <v>1681.5010000000002</v>
      </c>
      <c r="M33" s="74">
        <f>$B33*M$5+$B$1+($B$2*$B33)+($B$3*12)</f>
        <v>1832.0910000000001</v>
      </c>
      <c r="N33" s="81">
        <f>$B33*N$5+$B$1+($B$2*$B33)+($B$3*12)</f>
        <v>2126.4259999999999</v>
      </c>
      <c r="O33" s="74">
        <f>$B33*O$5+$B$1+($B$2*$B33)+($B$3*12)</f>
        <v>2021.0129999999999</v>
      </c>
      <c r="P33" s="81">
        <f>$B33*P$5+$B$1+($B$2*$B33)+($B$3*12)</f>
        <v>2366.0009999999997</v>
      </c>
      <c r="Q33" s="74">
        <f>$B33*Q$5+$B$1+($B$2*$B33)+($B$3*12)</f>
        <v>2454.9860000000003</v>
      </c>
      <c r="R33" s="81">
        <f>$B33*R$5+$B$1+($B$2*$B33)+($B$3*12)</f>
        <v>2064.8209999999999</v>
      </c>
      <c r="S33" s="74">
        <f>$B33*S$5+$B$1+($B$2*$B33)+($B$3*12)</f>
        <v>2448.1410000000001</v>
      </c>
      <c r="T33" s="81">
        <f>$B33*T$5+$B$1+($B$2*$B33)+($B$3*12)</f>
        <v>2688.123</v>
      </c>
      <c r="U33" s="74">
        <f>$B33*U$5+$B$1+($B$2*$B33)+($B$3*12)</f>
        <v>1600.7670000000001</v>
      </c>
      <c r="V33" s="81">
        <f>$B33*V$5+$B$1+($B$2*$B33)+($B$3*12)</f>
        <v>2546.857</v>
      </c>
      <c r="W33" s="74">
        <f>$B33*W$5+$B$1+($B$2*$B33)+($B$3*12)</f>
        <v>1832.0910000000001</v>
      </c>
      <c r="X33" s="74">
        <f>$B33*X$5+$B$1+($B$2*$B33)+($B$3*12)</f>
        <v>2571.3510000000001</v>
      </c>
    </row>
    <row r="34" spans="2:24" x14ac:dyDescent="0.25">
      <c r="B34" s="24">
        <v>3.8</v>
      </c>
      <c r="C34" s="26">
        <f>$B34*C$5+$B$1+($B$2*$B34)+($B$3*12)</f>
        <v>1005.149</v>
      </c>
      <c r="D34" s="26">
        <f>$B34*D$5+$B$1+($B$2*$B34)+($B$3*12)</f>
        <v>1436.5249999999999</v>
      </c>
      <c r="E34" s="26">
        <f>$B34*E$5+$B$1+($B$2*$B34)+($B$3*12)</f>
        <v>1625.1949999999999</v>
      </c>
      <c r="F34" s="67">
        <f>$B34*F$5+$B$1+($B$2*$B34)+($B$3*12)</f>
        <v>1169.6510000000001</v>
      </c>
      <c r="G34" s="74">
        <f>$B34*G$5+$B$1+($B$2*$B34)+($B$3*12)</f>
        <v>1422.7309999999998</v>
      </c>
      <c r="H34" s="81">
        <f>$B34*H$5+$B$1+($B$2*$B34)+($B$3*12)</f>
        <v>1833.9669999999999</v>
      </c>
      <c r="I34" s="74">
        <f>$B34*I$5+$B$1+($B$2*$B34)+($B$3*12)</f>
        <v>1308.845</v>
      </c>
      <c r="J34" s="81">
        <f>$B34*J$5+$B$1+($B$2*$B34)+($B$3*12)</f>
        <v>1473.3469999999998</v>
      </c>
      <c r="K34" s="74">
        <f>$B34*K$5+$B$1+($B$2*$B34)+($B$3*12)</f>
        <v>1866.3049999999998</v>
      </c>
      <c r="L34" s="81">
        <f>$B34*L$5+$B$1+($B$2*$B34)+($B$3*12)</f>
        <v>1725.7049999999999</v>
      </c>
      <c r="M34" s="74">
        <f>$B34*M$5+$B$1+($B$2*$B34)+($B$3*12)</f>
        <v>1880.3649999999998</v>
      </c>
      <c r="N34" s="81">
        <f>$B34*N$5+$B$1+($B$2*$B34)+($B$3*12)</f>
        <v>2182.6549999999997</v>
      </c>
      <c r="O34" s="74">
        <f>$B34*O$5+$B$1+($B$2*$B34)+($B$3*12)</f>
        <v>2074.393</v>
      </c>
      <c r="P34" s="81">
        <f>$B34*P$5+$B$1+($B$2*$B34)+($B$3*12)</f>
        <v>2428.7049999999999</v>
      </c>
      <c r="Q34" s="74">
        <f>$B34*Q$5+$B$1+($B$2*$B34)+($B$3*12)</f>
        <v>2520.0950000000003</v>
      </c>
      <c r="R34" s="81">
        <f>$B34*R$5+$B$1+($B$2*$B34)+($B$3*12)</f>
        <v>2119.3850000000002</v>
      </c>
      <c r="S34" s="74">
        <f>$B34*S$5+$B$1+($B$2*$B34)+($B$3*12)</f>
        <v>2513.0650000000001</v>
      </c>
      <c r="T34" s="81">
        <f>$B34*T$5+$B$1+($B$2*$B34)+($B$3*12)</f>
        <v>2759.5329999999999</v>
      </c>
      <c r="U34" s="74">
        <f>$B34*U$5+$B$1+($B$2*$B34)+($B$3*12)</f>
        <v>1642.789</v>
      </c>
      <c r="V34" s="81">
        <f>$B34*V$5+$B$1+($B$2*$B34)+($B$3*12)</f>
        <v>2614.4489999999996</v>
      </c>
      <c r="W34" s="74">
        <f>$B34*W$5+$B$1+($B$2*$B34)+($B$3*12)</f>
        <v>1880.3649999999998</v>
      </c>
      <c r="X34" s="74">
        <f>$B34*X$5+$B$1+($B$2*$B34)+($B$3*12)</f>
        <v>2639.605</v>
      </c>
    </row>
    <row r="35" spans="2:24" ht="15.75" thickBot="1" x14ac:dyDescent="0.3">
      <c r="B35" s="33">
        <v>3.9</v>
      </c>
      <c r="C35" s="28">
        <f>$B35*C$5+$B$1+($B$2*$B35)+($B$3*12)</f>
        <v>1030.3910000000001</v>
      </c>
      <c r="D35" s="28">
        <f>$B35*D$5+$B$1+($B$2*$B35)+($B$3*12)</f>
        <v>1473.1189999999999</v>
      </c>
      <c r="E35" s="28">
        <f>$B35*E$5+$B$1+($B$2*$B35)+($B$3*12)</f>
        <v>1666.7540000000001</v>
      </c>
      <c r="F35" s="71">
        <f>$B35*F$5+$B$1+($B$2*$B35)+($B$3*12)</f>
        <v>1199.2220000000002</v>
      </c>
      <c r="G35" s="78">
        <f>$B35*G$5+$B$1+($B$2*$B35)+($B$3*12)</f>
        <v>1458.962</v>
      </c>
      <c r="H35" s="85">
        <f>$B35*H$5+$B$1+($B$2*$B35)+($B$3*12)</f>
        <v>1881.0200000000002</v>
      </c>
      <c r="I35" s="78">
        <f>$B35*I$5+$B$1+($B$2*$B35)+($B$3*12)</f>
        <v>1342.0790000000002</v>
      </c>
      <c r="J35" s="85">
        <f>$B35*J$5+$B$1+($B$2*$B35)+($B$3*12)</f>
        <v>1510.91</v>
      </c>
      <c r="K35" s="78">
        <f>$B35*K$5+$B$1+($B$2*$B35)+($B$3*12)</f>
        <v>1914.2090000000001</v>
      </c>
      <c r="L35" s="85">
        <f>$B35*L$5+$B$1+($B$2*$B35)+($B$3*12)</f>
        <v>1769.9090000000001</v>
      </c>
      <c r="M35" s="78">
        <f>$B35*M$5+$B$1+($B$2*$B35)+($B$3*12)</f>
        <v>1928.6390000000001</v>
      </c>
      <c r="N35" s="85">
        <f>$B35*N$5+$B$1+($B$2*$B35)+($B$3*12)</f>
        <v>2238.8839999999996</v>
      </c>
      <c r="O35" s="78">
        <f>$B35*O$5+$B$1+($B$2*$B35)+($B$3*12)</f>
        <v>2127.7729999999997</v>
      </c>
      <c r="P35" s="85">
        <f>$B35*P$5+$B$1+($B$2*$B35)+($B$3*12)</f>
        <v>2491.4089999999997</v>
      </c>
      <c r="Q35" s="78">
        <f>$B35*Q$5+$B$1+($B$2*$B35)+($B$3*12)</f>
        <v>2585.2039999999997</v>
      </c>
      <c r="R35" s="85">
        <f>$B35*R$5+$B$1+($B$2*$B35)+($B$3*12)</f>
        <v>2173.9489999999996</v>
      </c>
      <c r="S35" s="78">
        <f>$B35*S$5+$B$1+($B$2*$B35)+($B$3*12)</f>
        <v>2577.9889999999996</v>
      </c>
      <c r="T35" s="85">
        <f>$B35*T$5+$B$1+($B$2*$B35)+($B$3*12)</f>
        <v>2830.9429999999998</v>
      </c>
      <c r="U35" s="78">
        <f>$B35*U$5+$B$1+($B$2*$B35)+($B$3*12)</f>
        <v>1684.8110000000001</v>
      </c>
      <c r="V35" s="85">
        <f>$B35*V$5+$B$1+($B$2*$B35)+($B$3*12)</f>
        <v>2682.0409999999997</v>
      </c>
      <c r="W35" s="78">
        <f>$B35*W$5+$B$1+($B$2*$B35)+($B$3*12)</f>
        <v>1928.6390000000001</v>
      </c>
      <c r="X35" s="78">
        <f>$B35*X$5+$B$1+($B$2*$B35)+($B$3*12)</f>
        <v>2707.8589999999995</v>
      </c>
    </row>
    <row r="36" spans="2:24" x14ac:dyDescent="0.25">
      <c r="B36" s="23">
        <v>4</v>
      </c>
      <c r="C36" s="31">
        <f>$B36*C$5+$B$1+($B$2*$B36)+($B$3*16)</f>
        <v>1058.2330000000002</v>
      </c>
      <c r="D36" s="31">
        <f>$B36*D$5+$B$1+($B$2*$B36)+($B$3*16)</f>
        <v>1512.3130000000001</v>
      </c>
      <c r="E36" s="31">
        <f>$B36*E$5+$B$1+($B$2*$B36)+($B$3*16)</f>
        <v>1710.9130000000002</v>
      </c>
      <c r="F36" s="66">
        <f>$B36*F$5+$B$1+($B$2*$B36)+($B$3*16)</f>
        <v>1231.3930000000003</v>
      </c>
      <c r="G36" s="73">
        <f>$B36*G$5+$B$1+($B$2*$B36)+($B$3*16)</f>
        <v>1497.7930000000001</v>
      </c>
      <c r="H36" s="80">
        <f>$B36*H$5+$B$1+($B$2*$B36)+($B$3*16)</f>
        <v>1930.6730000000002</v>
      </c>
      <c r="I36" s="73">
        <f>$B36*I$5+$B$1+($B$2*$B36)+($B$3*16)</f>
        <v>1377.9130000000002</v>
      </c>
      <c r="J36" s="80">
        <f>$B36*J$5+$B$1+($B$2*$B36)+($B$3*16)</f>
        <v>1551.0730000000001</v>
      </c>
      <c r="K36" s="73">
        <f>$B36*K$5+$B$1+($B$2*$B36)+($B$3*16)</f>
        <v>1964.7130000000002</v>
      </c>
      <c r="L36" s="80">
        <f>$B36*L$5+$B$1+($B$2*$B36)+($B$3*16)</f>
        <v>1816.7130000000002</v>
      </c>
      <c r="M36" s="73">
        <f>$B36*M$5+$B$1+($B$2*$B36)+($B$3*16)</f>
        <v>1979.5130000000001</v>
      </c>
      <c r="N36" s="80">
        <f>$B36*N$5+$B$1+($B$2*$B36)+($B$3*16)</f>
        <v>2297.7129999999997</v>
      </c>
      <c r="O36" s="73">
        <f>$B36*O$5+$B$1+($B$2*$B36)+($B$3*16)</f>
        <v>2183.7529999999997</v>
      </c>
      <c r="P36" s="80">
        <f>$B36*P$5+$B$1+($B$2*$B36)+($B$3*16)</f>
        <v>2556.7129999999997</v>
      </c>
      <c r="Q36" s="73">
        <f>$B36*Q$5+$B$1+($B$2*$B36)+($B$3*16)</f>
        <v>2652.913</v>
      </c>
      <c r="R36" s="80">
        <f>$B36*R$5+$B$1+($B$2*$B36)+($B$3*16)</f>
        <v>2231.1129999999998</v>
      </c>
      <c r="S36" s="73">
        <f>$B36*S$5+$B$1+($B$2*$B36)+($B$3*16)</f>
        <v>2645.5129999999999</v>
      </c>
      <c r="T36" s="80">
        <f>$B36*T$5+$B$1+($B$2*$B36)+($B$3*16)</f>
        <v>2904.953</v>
      </c>
      <c r="U36" s="73">
        <f>$B36*U$5+$B$1+($B$2*$B36)+($B$3*16)</f>
        <v>1729.4330000000002</v>
      </c>
      <c r="V36" s="80">
        <f>$B36*V$5+$B$1+($B$2*$B36)+($B$3*16)</f>
        <v>2752.2329999999997</v>
      </c>
      <c r="W36" s="73">
        <f>$B36*W$5+$B$1+($B$2*$B36)+($B$3*16)</f>
        <v>1979.5130000000001</v>
      </c>
      <c r="X36" s="73">
        <f>$B36*X$5+$B$1+($B$2*$B36)+($B$3*16)</f>
        <v>2778.7129999999997</v>
      </c>
    </row>
    <row r="37" spans="2:24" x14ac:dyDescent="0.25">
      <c r="B37" s="24">
        <v>4.0999999999999996</v>
      </c>
      <c r="C37" s="27">
        <f>$B37*C$5+$B$1+($B$2*$B37)+($B$3*16)</f>
        <v>1083.4749999999999</v>
      </c>
      <c r="D37" s="27">
        <f>$B37*D$5+$B$1+($B$2*$B37)+($B$3*16)</f>
        <v>1548.9069999999999</v>
      </c>
      <c r="E37" s="27">
        <f>$B37*E$5+$B$1+($B$2*$B37)+($B$3*16)</f>
        <v>1752.472</v>
      </c>
      <c r="F37" s="69">
        <f>$B37*F$5+$B$1+($B$2*$B37)+($B$3*16)</f>
        <v>1260.9640000000002</v>
      </c>
      <c r="G37" s="76">
        <f>$B37*G$5+$B$1+($B$2*$B37)+($B$3*16)</f>
        <v>1534.0239999999999</v>
      </c>
      <c r="H37" s="83">
        <f>$B37*H$5+$B$1+($B$2*$B37)+($B$3*16)</f>
        <v>1977.7260000000001</v>
      </c>
      <c r="I37" s="76">
        <f>$B37*I$5+$B$1+($B$2*$B37)+($B$3*16)</f>
        <v>1411.1470000000002</v>
      </c>
      <c r="J37" s="83">
        <f>$B37*J$5+$B$1+($B$2*$B37)+($B$3*16)</f>
        <v>1588.636</v>
      </c>
      <c r="K37" s="76">
        <f>$B37*K$5+$B$1+($B$2*$B37)+($B$3*16)</f>
        <v>2012.617</v>
      </c>
      <c r="L37" s="83">
        <f>$B37*L$5+$B$1+($B$2*$B37)+($B$3*16)</f>
        <v>1860.9169999999999</v>
      </c>
      <c r="M37" s="76">
        <f>$B37*M$5+$B$1+($B$2*$B37)+($B$3*16)</f>
        <v>2027.7869999999998</v>
      </c>
      <c r="N37" s="83">
        <f>$B37*N$5+$B$1+($B$2*$B37)+($B$3*16)</f>
        <v>2353.9419999999996</v>
      </c>
      <c r="O37" s="76">
        <f>$B37*O$5+$B$1+($B$2*$B37)+($B$3*16)</f>
        <v>2237.1329999999998</v>
      </c>
      <c r="P37" s="83">
        <f>$B37*P$5+$B$1+($B$2*$B37)+($B$3*16)</f>
        <v>2619.4169999999995</v>
      </c>
      <c r="Q37" s="76">
        <f>$B37*Q$5+$B$1+($B$2*$B37)+($B$3*16)</f>
        <v>2718.0219999999999</v>
      </c>
      <c r="R37" s="83">
        <f>$B37*R$5+$B$1+($B$2*$B37)+($B$3*16)</f>
        <v>2285.6769999999997</v>
      </c>
      <c r="S37" s="76">
        <f>$B37*S$5+$B$1+($B$2*$B37)+($B$3*16)</f>
        <v>2710.4369999999999</v>
      </c>
      <c r="T37" s="83">
        <f>$B37*T$5+$B$1+($B$2*$B37)+($B$3*16)</f>
        <v>2976.3629999999998</v>
      </c>
      <c r="U37" s="76">
        <f>$B37*U$5+$B$1+($B$2*$B37)+($B$3*16)</f>
        <v>1771.4549999999999</v>
      </c>
      <c r="V37" s="83">
        <f>$B37*V$5+$B$1+($B$2*$B37)+($B$3*16)</f>
        <v>2819.8249999999998</v>
      </c>
      <c r="W37" s="76">
        <f>$B37*W$5+$B$1+($B$2*$B37)+($B$3*16)</f>
        <v>2027.7869999999998</v>
      </c>
      <c r="X37" s="76">
        <f>$B37*X$5+$B$1+($B$2*$B37)+($B$3*16)</f>
        <v>2846.9669999999996</v>
      </c>
    </row>
    <row r="38" spans="2:24" x14ac:dyDescent="0.25">
      <c r="B38" s="24">
        <v>4.2</v>
      </c>
      <c r="C38" s="27">
        <f>$B38*C$5+$B$1+($B$2*$B38)+($B$3*16)</f>
        <v>1108.7170000000001</v>
      </c>
      <c r="D38" s="27">
        <f>$B38*D$5+$B$1+($B$2*$B38)+($B$3*16)</f>
        <v>1585.501</v>
      </c>
      <c r="E38" s="27">
        <f>$B38*E$5+$B$1+($B$2*$B38)+($B$3*16)</f>
        <v>1794.0310000000002</v>
      </c>
      <c r="F38" s="69">
        <f>$B38*F$5+$B$1+($B$2*$B38)+($B$3*16)</f>
        <v>1290.5350000000001</v>
      </c>
      <c r="G38" s="76">
        <f>$B38*G$5+$B$1+($B$2*$B38)+($B$3*16)</f>
        <v>1570.2550000000001</v>
      </c>
      <c r="H38" s="83">
        <f>$B38*H$5+$B$1+($B$2*$B38)+($B$3*16)</f>
        <v>2024.7790000000002</v>
      </c>
      <c r="I38" s="76">
        <f>$B38*I$5+$B$1+($B$2*$B38)+($B$3*16)</f>
        <v>1444.3810000000001</v>
      </c>
      <c r="J38" s="83">
        <f>$B38*J$5+$B$1+($B$2*$B38)+($B$3*16)</f>
        <v>1626.1990000000001</v>
      </c>
      <c r="K38" s="76">
        <f>$B38*K$5+$B$1+($B$2*$B38)+($B$3*16)</f>
        <v>2060.5210000000002</v>
      </c>
      <c r="L38" s="83">
        <f>$B38*L$5+$B$1+($B$2*$B38)+($B$3*16)</f>
        <v>1905.1210000000001</v>
      </c>
      <c r="M38" s="76">
        <f>$B38*M$5+$B$1+($B$2*$B38)+($B$3*16)</f>
        <v>2076.0610000000001</v>
      </c>
      <c r="N38" s="83">
        <f>$B38*N$5+$B$1+($B$2*$B38)+($B$3*16)</f>
        <v>2410.1709999999998</v>
      </c>
      <c r="O38" s="76">
        <f>$B38*O$5+$B$1+($B$2*$B38)+($B$3*16)</f>
        <v>2290.5129999999995</v>
      </c>
      <c r="P38" s="83">
        <f>$B38*P$5+$B$1+($B$2*$B38)+($B$3*16)</f>
        <v>2682.1209999999996</v>
      </c>
      <c r="Q38" s="76">
        <f>$B38*Q$5+$B$1+($B$2*$B38)+($B$3*16)</f>
        <v>2783.1309999999999</v>
      </c>
      <c r="R38" s="83">
        <f>$B38*R$5+$B$1+($B$2*$B38)+($B$3*16)</f>
        <v>2340.241</v>
      </c>
      <c r="S38" s="76">
        <f>$B38*S$5+$B$1+($B$2*$B38)+($B$3*16)</f>
        <v>2775.3609999999999</v>
      </c>
      <c r="T38" s="83">
        <f>$B38*T$5+$B$1+($B$2*$B38)+($B$3*16)</f>
        <v>3047.7730000000001</v>
      </c>
      <c r="U38" s="76">
        <f>$B38*U$5+$B$1+($B$2*$B38)+($B$3*16)</f>
        <v>1813.4770000000001</v>
      </c>
      <c r="V38" s="83">
        <f>$B38*V$5+$B$1+($B$2*$B38)+($B$3*16)</f>
        <v>2887.4169999999999</v>
      </c>
      <c r="W38" s="76">
        <f>$B38*W$5+$B$1+($B$2*$B38)+($B$3*16)</f>
        <v>2076.0610000000001</v>
      </c>
      <c r="X38" s="76">
        <f>$B38*X$5+$B$1+($B$2*$B38)+($B$3*16)</f>
        <v>2915.2209999999995</v>
      </c>
    </row>
    <row r="39" spans="2:24" x14ac:dyDescent="0.25">
      <c r="B39" s="24">
        <v>4.3</v>
      </c>
      <c r="C39" s="27">
        <f>$B39*C$5+$B$1+($B$2*$B39)+($B$3*16)</f>
        <v>1133.9590000000001</v>
      </c>
      <c r="D39" s="27">
        <f>$B39*D$5+$B$1+($B$2*$B39)+($B$3*16)</f>
        <v>1622.095</v>
      </c>
      <c r="E39" s="27">
        <f>$B39*E$5+$B$1+($B$2*$B39)+($B$3*16)</f>
        <v>1835.5900000000001</v>
      </c>
      <c r="F39" s="69">
        <f>$B39*F$5+$B$1+($B$2*$B39)+($B$3*16)</f>
        <v>1320.1060000000002</v>
      </c>
      <c r="G39" s="76">
        <f>$B39*G$5+$B$1+($B$2*$B39)+($B$3*16)</f>
        <v>1606.4860000000001</v>
      </c>
      <c r="H39" s="83">
        <f>$B39*H$5+$B$1+($B$2*$B39)+($B$3*16)</f>
        <v>2071.8319999999999</v>
      </c>
      <c r="I39" s="76">
        <f>$B39*I$5+$B$1+($B$2*$B39)+($B$3*16)</f>
        <v>1477.6150000000002</v>
      </c>
      <c r="J39" s="83">
        <f>$B39*J$5+$B$1+($B$2*$B39)+($B$3*16)</f>
        <v>1663.7619999999999</v>
      </c>
      <c r="K39" s="76">
        <f>$B39*K$5+$B$1+($B$2*$B39)+($B$3*16)</f>
        <v>2108.4250000000002</v>
      </c>
      <c r="L39" s="83">
        <f>$B39*L$5+$B$1+($B$2*$B39)+($B$3*16)</f>
        <v>1949.325</v>
      </c>
      <c r="M39" s="76">
        <f>$B39*M$5+$B$1+($B$2*$B39)+($B$3*16)</f>
        <v>2124.335</v>
      </c>
      <c r="N39" s="83">
        <f>$B39*N$5+$B$1+($B$2*$B39)+($B$3*16)</f>
        <v>2466.3999999999996</v>
      </c>
      <c r="O39" s="76">
        <f>$B39*O$5+$B$1+($B$2*$B39)+($B$3*16)</f>
        <v>2343.8929999999996</v>
      </c>
      <c r="P39" s="83">
        <f>$B39*P$5+$B$1+($B$2*$B39)+($B$3*16)</f>
        <v>2744.8249999999998</v>
      </c>
      <c r="Q39" s="76">
        <f>$B39*Q$5+$B$1+($B$2*$B39)+($B$3*16)</f>
        <v>2848.24</v>
      </c>
      <c r="R39" s="83">
        <f>$B39*R$5+$B$1+($B$2*$B39)+($B$3*16)</f>
        <v>2394.8049999999998</v>
      </c>
      <c r="S39" s="76">
        <f>$B39*S$5+$B$1+($B$2*$B39)+($B$3*16)</f>
        <v>2840.2849999999999</v>
      </c>
      <c r="T39" s="83">
        <f>$B39*T$5+$B$1+($B$2*$B39)+($B$3*16)</f>
        <v>3119.183</v>
      </c>
      <c r="U39" s="76">
        <f>$B39*U$5+$B$1+($B$2*$B39)+($B$3*16)</f>
        <v>1855.4990000000003</v>
      </c>
      <c r="V39" s="83">
        <f>$B39*V$5+$B$1+($B$2*$B39)+($B$3*16)</f>
        <v>2955.0089999999996</v>
      </c>
      <c r="W39" s="76">
        <f>$B39*W$5+$B$1+($B$2*$B39)+($B$3*16)</f>
        <v>2124.335</v>
      </c>
      <c r="X39" s="76">
        <f>$B39*X$5+$B$1+($B$2*$B39)+($B$3*16)</f>
        <v>2983.4749999999995</v>
      </c>
    </row>
    <row r="40" spans="2:24" x14ac:dyDescent="0.25">
      <c r="B40" s="24">
        <v>4.4000000000000004</v>
      </c>
      <c r="C40" s="27">
        <f>$B40*C$5+$B$1+($B$2*$B40)+($B$3*16)</f>
        <v>1159.2010000000002</v>
      </c>
      <c r="D40" s="27">
        <f>$B40*D$5+$B$1+($B$2*$B40)+($B$3*16)</f>
        <v>1658.6890000000001</v>
      </c>
      <c r="E40" s="27">
        <f>$B40*E$5+$B$1+($B$2*$B40)+($B$3*16)</f>
        <v>1877.1490000000003</v>
      </c>
      <c r="F40" s="69">
        <f>$B40*F$5+$B$1+($B$2*$B40)+($B$3*16)</f>
        <v>1349.6770000000004</v>
      </c>
      <c r="G40" s="76">
        <f>$B40*G$5+$B$1+($B$2*$B40)+($B$3*16)</f>
        <v>1642.7170000000001</v>
      </c>
      <c r="H40" s="83">
        <f>$B40*H$5+$B$1+($B$2*$B40)+($B$3*16)</f>
        <v>2118.8850000000007</v>
      </c>
      <c r="I40" s="76">
        <f>$B40*I$5+$B$1+($B$2*$B40)+($B$3*16)</f>
        <v>1510.8490000000004</v>
      </c>
      <c r="J40" s="83">
        <f>$B40*J$5+$B$1+($B$2*$B40)+($B$3*16)</f>
        <v>1701.3250000000003</v>
      </c>
      <c r="K40" s="76">
        <f>$B40*K$5+$B$1+($B$2*$B40)+($B$3*16)</f>
        <v>2156.3290000000002</v>
      </c>
      <c r="L40" s="83">
        <f>$B40*L$5+$B$1+($B$2*$B40)+($B$3*16)</f>
        <v>1993.5290000000002</v>
      </c>
      <c r="M40" s="76">
        <f>$B40*M$5+$B$1+($B$2*$B40)+($B$3*16)</f>
        <v>2172.6090000000004</v>
      </c>
      <c r="N40" s="83">
        <f>$B40*N$5+$B$1+($B$2*$B40)+($B$3*16)</f>
        <v>2522.6289999999999</v>
      </c>
      <c r="O40" s="76">
        <f>$B40*O$5+$B$1+($B$2*$B40)+($B$3*16)</f>
        <v>2397.2730000000001</v>
      </c>
      <c r="P40" s="83">
        <f>$B40*P$5+$B$1+($B$2*$B40)+($B$3*16)</f>
        <v>2807.529</v>
      </c>
      <c r="Q40" s="76">
        <f>$B40*Q$5+$B$1+($B$2*$B40)+($B$3*16)</f>
        <v>2913.3490000000006</v>
      </c>
      <c r="R40" s="83">
        <f>$B40*R$5+$B$1+($B$2*$B40)+($B$3*16)</f>
        <v>2449.3690000000001</v>
      </c>
      <c r="S40" s="76">
        <f>$B40*S$5+$B$1+($B$2*$B40)+($B$3*16)</f>
        <v>2905.2090000000003</v>
      </c>
      <c r="T40" s="83">
        <f>$B40*T$5+$B$1+($B$2*$B40)+($B$3*16)</f>
        <v>3190.5930000000003</v>
      </c>
      <c r="U40" s="76">
        <f>$B40*U$5+$B$1+($B$2*$B40)+($B$3*16)</f>
        <v>1897.5210000000004</v>
      </c>
      <c r="V40" s="83">
        <f>$B40*V$5+$B$1+($B$2*$B40)+($B$3*16)</f>
        <v>3022.6010000000001</v>
      </c>
      <c r="W40" s="76">
        <f>$B40*W$5+$B$1+($B$2*$B40)+($B$3*16)</f>
        <v>2172.6090000000004</v>
      </c>
      <c r="X40" s="76">
        <f>$B40*X$5+$B$1+($B$2*$B40)+($B$3*16)</f>
        <v>3051.7290000000003</v>
      </c>
    </row>
    <row r="41" spans="2:24" x14ac:dyDescent="0.25">
      <c r="B41" s="24">
        <v>4.5</v>
      </c>
      <c r="C41" s="27">
        <f>$B41*C$5+$B$1+($B$2*$B41)+($B$3*16)</f>
        <v>1184.443</v>
      </c>
      <c r="D41" s="27">
        <f>$B41*D$5+$B$1+($B$2*$B41)+($B$3*16)</f>
        <v>1695.2829999999999</v>
      </c>
      <c r="E41" s="27">
        <f>$B41*E$5+$B$1+($B$2*$B41)+($B$3*16)</f>
        <v>1918.7080000000001</v>
      </c>
      <c r="F41" s="69">
        <f>$B41*F$5+$B$1+($B$2*$B41)+($B$3*16)</f>
        <v>1379.2480000000003</v>
      </c>
      <c r="G41" s="76">
        <f>$B41*G$5+$B$1+($B$2*$B41)+($B$3*16)</f>
        <v>1678.9480000000001</v>
      </c>
      <c r="H41" s="83">
        <f>$B41*H$5+$B$1+($B$2*$B41)+($B$3*16)</f>
        <v>2165.9380000000001</v>
      </c>
      <c r="I41" s="76">
        <f>$B41*I$5+$B$1+($B$2*$B41)+($B$3*16)</f>
        <v>1544.0830000000001</v>
      </c>
      <c r="J41" s="83">
        <f>$B41*J$5+$B$1+($B$2*$B41)+($B$3*16)</f>
        <v>1738.8879999999999</v>
      </c>
      <c r="K41" s="76">
        <f>$B41*K$5+$B$1+($B$2*$B41)+($B$3*16)</f>
        <v>2204.2329999999997</v>
      </c>
      <c r="L41" s="83">
        <f>$B41*L$5+$B$1+($B$2*$B41)+($B$3*16)</f>
        <v>2037.7330000000002</v>
      </c>
      <c r="M41" s="76">
        <f>$B41*M$5+$B$1+($B$2*$B41)+($B$3*16)</f>
        <v>2220.8829999999998</v>
      </c>
      <c r="N41" s="83">
        <f>$B41*N$5+$B$1+($B$2*$B41)+($B$3*16)</f>
        <v>2578.8579999999997</v>
      </c>
      <c r="O41" s="76">
        <f>$B41*O$5+$B$1+($B$2*$B41)+($B$3*16)</f>
        <v>2450.6529999999993</v>
      </c>
      <c r="P41" s="83">
        <f>$B41*P$5+$B$1+($B$2*$B41)+($B$3*16)</f>
        <v>2870.2329999999997</v>
      </c>
      <c r="Q41" s="76">
        <f>$B41*Q$5+$B$1+($B$2*$B41)+($B$3*16)</f>
        <v>2978.4580000000001</v>
      </c>
      <c r="R41" s="83">
        <f>$B41*R$5+$B$1+($B$2*$B41)+($B$3*16)</f>
        <v>2503.9329999999995</v>
      </c>
      <c r="S41" s="76">
        <f>$B41*S$5+$B$1+($B$2*$B41)+($B$3*16)</f>
        <v>2970.1329999999998</v>
      </c>
      <c r="T41" s="83">
        <f>$B41*T$5+$B$1+($B$2*$B41)+($B$3*16)</f>
        <v>3262.0029999999997</v>
      </c>
      <c r="U41" s="76">
        <f>$B41*U$5+$B$1+($B$2*$B41)+($B$3*16)</f>
        <v>1939.5430000000001</v>
      </c>
      <c r="V41" s="83">
        <f>$B41*V$5+$B$1+($B$2*$B41)+($B$3*16)</f>
        <v>3090.1929999999998</v>
      </c>
      <c r="W41" s="76">
        <f>$B41*W$5+$B$1+($B$2*$B41)+($B$3*16)</f>
        <v>2220.8829999999998</v>
      </c>
      <c r="X41" s="76">
        <f>$B41*X$5+$B$1+($B$2*$B41)+($B$3*16)</f>
        <v>3119.9829999999997</v>
      </c>
    </row>
    <row r="42" spans="2:24" x14ac:dyDescent="0.25">
      <c r="B42" s="24">
        <v>4.5999999999999996</v>
      </c>
      <c r="C42" s="27">
        <f>$B42*C$5+$B$1+($B$2*$B42)+($B$3*16)</f>
        <v>1209.6850000000002</v>
      </c>
      <c r="D42" s="27">
        <f>$B42*D$5+$B$1+($B$2*$B42)+($B$3*16)</f>
        <v>1731.877</v>
      </c>
      <c r="E42" s="27">
        <f>$B42*E$5+$B$1+($B$2*$B42)+($B$3*16)</f>
        <v>1960.2670000000001</v>
      </c>
      <c r="F42" s="69">
        <f>$B42*F$5+$B$1+($B$2*$B42)+($B$3*16)</f>
        <v>1408.8190000000002</v>
      </c>
      <c r="G42" s="76">
        <f>$B42*G$5+$B$1+($B$2*$B42)+($B$3*16)</f>
        <v>1715.1790000000001</v>
      </c>
      <c r="H42" s="83">
        <f>$B42*H$5+$B$1+($B$2*$B42)+($B$3*16)</f>
        <v>2212.991</v>
      </c>
      <c r="I42" s="76">
        <f>$B42*I$5+$B$1+($B$2*$B42)+($B$3*16)</f>
        <v>1577.3170000000002</v>
      </c>
      <c r="J42" s="83">
        <f>$B42*J$5+$B$1+($B$2*$B42)+($B$3*16)</f>
        <v>1776.451</v>
      </c>
      <c r="K42" s="76">
        <f>$B42*K$5+$B$1+($B$2*$B42)+($B$3*16)</f>
        <v>2252.1369999999997</v>
      </c>
      <c r="L42" s="83">
        <f>$B42*L$5+$B$1+($B$2*$B42)+($B$3*16)</f>
        <v>2081.9369999999999</v>
      </c>
      <c r="M42" s="76">
        <f>$B42*M$5+$B$1+($B$2*$B42)+($B$3*16)</f>
        <v>2269.1569999999997</v>
      </c>
      <c r="N42" s="83">
        <f>$B42*N$5+$B$1+($B$2*$B42)+($B$3*16)</f>
        <v>2635.0869999999995</v>
      </c>
      <c r="O42" s="76">
        <f>$B42*O$5+$B$1+($B$2*$B42)+($B$3*16)</f>
        <v>2504.0329999999994</v>
      </c>
      <c r="P42" s="83">
        <f>$B42*P$5+$B$1+($B$2*$B42)+($B$3*16)</f>
        <v>2932.9369999999994</v>
      </c>
      <c r="Q42" s="76">
        <f>$B42*Q$5+$B$1+($B$2*$B42)+($B$3*16)</f>
        <v>3043.567</v>
      </c>
      <c r="R42" s="83">
        <f>$B42*R$5+$B$1+($B$2*$B42)+($B$3*16)</f>
        <v>2558.4969999999998</v>
      </c>
      <c r="S42" s="76">
        <f>$B42*S$5+$B$1+($B$2*$B42)+($B$3*16)</f>
        <v>3035.0569999999998</v>
      </c>
      <c r="T42" s="83">
        <f>$B42*T$5+$B$1+($B$2*$B42)+($B$3*16)</f>
        <v>3333.413</v>
      </c>
      <c r="U42" s="76">
        <f>$B42*U$5+$B$1+($B$2*$B42)+($B$3*16)</f>
        <v>1981.5650000000001</v>
      </c>
      <c r="V42" s="83">
        <f>$B42*V$5+$B$1+($B$2*$B42)+($B$3*16)</f>
        <v>3157.7849999999994</v>
      </c>
      <c r="W42" s="76">
        <f>$B42*W$5+$B$1+($B$2*$B42)+($B$3*16)</f>
        <v>2269.1569999999997</v>
      </c>
      <c r="X42" s="76">
        <f>$B42*X$5+$B$1+($B$2*$B42)+($B$3*16)</f>
        <v>3188.2369999999996</v>
      </c>
    </row>
    <row r="43" spans="2:24" x14ac:dyDescent="0.25">
      <c r="B43" s="24">
        <v>4.7</v>
      </c>
      <c r="C43" s="27">
        <f>$B43*C$5+$B$1+($B$2*$B43)+($B$3*16)</f>
        <v>1234.9270000000001</v>
      </c>
      <c r="D43" s="27">
        <f>$B43*D$5+$B$1+($B$2*$B43)+($B$3*16)</f>
        <v>1768.4710000000002</v>
      </c>
      <c r="E43" s="27">
        <f>$B43*E$5+$B$1+($B$2*$B43)+($B$3*16)</f>
        <v>2001.8260000000002</v>
      </c>
      <c r="F43" s="69">
        <f>$B43*F$5+$B$1+($B$2*$B43)+($B$3*16)</f>
        <v>1438.3900000000003</v>
      </c>
      <c r="G43" s="76">
        <f>$B43*G$5+$B$1+($B$2*$B43)+($B$3*16)</f>
        <v>1751.41</v>
      </c>
      <c r="H43" s="83">
        <f>$B43*H$5+$B$1+($B$2*$B43)+($B$3*16)</f>
        <v>2260.0439999999999</v>
      </c>
      <c r="I43" s="76">
        <f>$B43*I$5+$B$1+($B$2*$B43)+($B$3*16)</f>
        <v>1610.5510000000004</v>
      </c>
      <c r="J43" s="83">
        <f>$B43*J$5+$B$1+($B$2*$B43)+($B$3*16)</f>
        <v>1814.0140000000001</v>
      </c>
      <c r="K43" s="76">
        <f>$B43*K$5+$B$1+($B$2*$B43)+($B$3*16)</f>
        <v>2300.0409999999997</v>
      </c>
      <c r="L43" s="83">
        <f>$B43*L$5+$B$1+($B$2*$B43)+($B$3*16)</f>
        <v>2126.1410000000001</v>
      </c>
      <c r="M43" s="76">
        <f>$B43*M$5+$B$1+($B$2*$B43)+($B$3*16)</f>
        <v>2317.4309999999996</v>
      </c>
      <c r="N43" s="83">
        <f>$B43*N$5+$B$1+($B$2*$B43)+($B$3*16)</f>
        <v>2691.3159999999993</v>
      </c>
      <c r="O43" s="76">
        <f>$B43*O$5+$B$1+($B$2*$B43)+($B$3*16)</f>
        <v>2557.4129999999996</v>
      </c>
      <c r="P43" s="83">
        <f>$B43*P$5+$B$1+($B$2*$B43)+($B$3*16)</f>
        <v>2995.6409999999996</v>
      </c>
      <c r="Q43" s="76">
        <f>$B43*Q$5+$B$1+($B$2*$B43)+($B$3*16)</f>
        <v>3108.6759999999999</v>
      </c>
      <c r="R43" s="83">
        <f>$B43*R$5+$B$1+($B$2*$B43)+($B$3*16)</f>
        <v>2613.0609999999997</v>
      </c>
      <c r="S43" s="76">
        <f>$B43*S$5+$B$1+($B$2*$B43)+($B$3*16)</f>
        <v>3099.9809999999998</v>
      </c>
      <c r="T43" s="83">
        <f>$B43*T$5+$B$1+($B$2*$B43)+($B$3*16)</f>
        <v>3404.8229999999999</v>
      </c>
      <c r="U43" s="76">
        <f>$B43*U$5+$B$1+($B$2*$B43)+($B$3*16)</f>
        <v>2023.5870000000002</v>
      </c>
      <c r="V43" s="83">
        <f>$B43*V$5+$B$1+($B$2*$B43)+($B$3*16)</f>
        <v>3225.3769999999995</v>
      </c>
      <c r="W43" s="76">
        <f>$B43*W$5+$B$1+($B$2*$B43)+($B$3*16)</f>
        <v>2317.4309999999996</v>
      </c>
      <c r="X43" s="76">
        <f>$B43*X$5+$B$1+($B$2*$B43)+($B$3*16)</f>
        <v>3256.4909999999995</v>
      </c>
    </row>
    <row r="44" spans="2:24" x14ac:dyDescent="0.25">
      <c r="B44" s="24">
        <v>4.8</v>
      </c>
      <c r="C44" s="27">
        <f>$B44*C$5+$B$1+($B$2*$B44)+($B$3*16)</f>
        <v>1260.1690000000001</v>
      </c>
      <c r="D44" s="27">
        <f>$B44*D$5+$B$1+($B$2*$B44)+($B$3*16)</f>
        <v>1805.0650000000001</v>
      </c>
      <c r="E44" s="27">
        <f>$B44*E$5+$B$1+($B$2*$B44)+($B$3*16)</f>
        <v>2043.385</v>
      </c>
      <c r="F44" s="69">
        <f>$B44*F$5+$B$1+($B$2*$B44)+($B$3*16)</f>
        <v>1467.9610000000002</v>
      </c>
      <c r="G44" s="76">
        <f>$B44*G$5+$B$1+($B$2*$B44)+($B$3*16)</f>
        <v>1787.6410000000001</v>
      </c>
      <c r="H44" s="83">
        <f>$B44*H$5+$B$1+($B$2*$B44)+($B$3*16)</f>
        <v>2307.0969999999998</v>
      </c>
      <c r="I44" s="76">
        <f>$B44*I$5+$B$1+($B$2*$B44)+($B$3*16)</f>
        <v>1643.7850000000001</v>
      </c>
      <c r="J44" s="83">
        <f>$B44*J$5+$B$1+($B$2*$B44)+($B$3*16)</f>
        <v>1851.577</v>
      </c>
      <c r="K44" s="76">
        <f>$B44*K$5+$B$1+($B$2*$B44)+($B$3*16)</f>
        <v>2347.9449999999997</v>
      </c>
      <c r="L44" s="83">
        <f>$B44*L$5+$B$1+($B$2*$B44)+($B$3*16)</f>
        <v>2170.3449999999998</v>
      </c>
      <c r="M44" s="76">
        <f>$B44*M$5+$B$1+($B$2*$B44)+($B$3*16)</f>
        <v>2365.7049999999999</v>
      </c>
      <c r="N44" s="83">
        <f>$B44*N$5+$B$1+($B$2*$B44)+($B$3*16)</f>
        <v>2747.5449999999996</v>
      </c>
      <c r="O44" s="76">
        <f>$B44*O$5+$B$1+($B$2*$B44)+($B$3*16)</f>
        <v>2610.7929999999997</v>
      </c>
      <c r="P44" s="83">
        <f>$B44*P$5+$B$1+($B$2*$B44)+($B$3*16)</f>
        <v>3058.3449999999993</v>
      </c>
      <c r="Q44" s="76">
        <f>$B44*Q$5+$B$1+($B$2*$B44)+($B$3*16)</f>
        <v>3173.7849999999999</v>
      </c>
      <c r="R44" s="83">
        <f>$B44*R$5+$B$1+($B$2*$B44)+($B$3*16)</f>
        <v>2667.6249999999995</v>
      </c>
      <c r="S44" s="76">
        <f>$B44*S$5+$B$1+($B$2*$B44)+($B$3*16)</f>
        <v>3164.9049999999997</v>
      </c>
      <c r="T44" s="83">
        <f>$B44*T$5+$B$1+($B$2*$B44)+($B$3*16)</f>
        <v>3476.2329999999997</v>
      </c>
      <c r="U44" s="76">
        <f>$B44*U$5+$B$1+($B$2*$B44)+($B$3*16)</f>
        <v>2065.6090000000004</v>
      </c>
      <c r="V44" s="83">
        <f>$B44*V$5+$B$1+($B$2*$B44)+($B$3*16)</f>
        <v>3292.9689999999996</v>
      </c>
      <c r="W44" s="76">
        <f>$B44*W$5+$B$1+($B$2*$B44)+($B$3*16)</f>
        <v>2365.7049999999999</v>
      </c>
      <c r="X44" s="76">
        <f>$B44*X$5+$B$1+($B$2*$B44)+($B$3*16)</f>
        <v>3324.7449999999994</v>
      </c>
    </row>
    <row r="45" spans="2:24" ht="15.75" thickBot="1" x14ac:dyDescent="0.3">
      <c r="B45" s="25">
        <v>4.9000000000000004</v>
      </c>
      <c r="C45" s="29">
        <f>$B45*C$5+$B$1+($B$2*$B45)+($B$3*16)</f>
        <v>1285.4110000000003</v>
      </c>
      <c r="D45" s="29">
        <f>$B45*D$5+$B$1+($B$2*$B45)+($B$3*16)</f>
        <v>1841.6590000000003</v>
      </c>
      <c r="E45" s="29">
        <f>$B45*E$5+$B$1+($B$2*$B45)+($B$3*16)</f>
        <v>2084.9440000000004</v>
      </c>
      <c r="F45" s="70">
        <f>$B45*F$5+$B$1+($B$2*$B45)+($B$3*16)</f>
        <v>1497.5320000000004</v>
      </c>
      <c r="G45" s="77">
        <f>$B45*G$5+$B$1+($B$2*$B45)+($B$3*16)</f>
        <v>1823.8720000000003</v>
      </c>
      <c r="H45" s="84">
        <f>$B45*H$5+$B$1+($B$2*$B45)+($B$3*16)</f>
        <v>2354.15</v>
      </c>
      <c r="I45" s="77">
        <f>$B45*I$5+$B$1+($B$2*$B45)+($B$3*16)</f>
        <v>1677.0190000000005</v>
      </c>
      <c r="J45" s="84">
        <f>$B45*J$5+$B$1+($B$2*$B45)+($B$3*16)</f>
        <v>1889.1400000000003</v>
      </c>
      <c r="K45" s="77">
        <f>$B45*K$5+$B$1+($B$2*$B45)+($B$3*16)</f>
        <v>2395.8490000000002</v>
      </c>
      <c r="L45" s="84">
        <f>$B45*L$5+$B$1+($B$2*$B45)+($B$3*16)</f>
        <v>2214.549</v>
      </c>
      <c r="M45" s="77">
        <f>$B45*M$5+$B$1+($B$2*$B45)+($B$3*16)</f>
        <v>2413.9790000000003</v>
      </c>
      <c r="N45" s="84">
        <f>$B45*N$5+$B$1+($B$2*$B45)+($B$3*16)</f>
        <v>2803.7739999999999</v>
      </c>
      <c r="O45" s="77">
        <f>$B45*O$5+$B$1+($B$2*$B45)+($B$3*16)</f>
        <v>2664.1729999999998</v>
      </c>
      <c r="P45" s="84">
        <f>$B45*P$5+$B$1+($B$2*$B45)+($B$3*16)</f>
        <v>3121.049</v>
      </c>
      <c r="Q45" s="77">
        <f>$B45*Q$5+$B$1+($B$2*$B45)+($B$3*16)</f>
        <v>3238.8940000000002</v>
      </c>
      <c r="R45" s="84">
        <f>$B45*R$5+$B$1+($B$2*$B45)+($B$3*16)</f>
        <v>2722.1889999999999</v>
      </c>
      <c r="S45" s="77">
        <f>$B45*S$5+$B$1+($B$2*$B45)+($B$3*16)</f>
        <v>3229.8290000000002</v>
      </c>
      <c r="T45" s="84">
        <f>$B45*T$5+$B$1+($B$2*$B45)+($B$3*16)</f>
        <v>3547.6430000000005</v>
      </c>
      <c r="U45" s="77">
        <f>$B45*U$5+$B$1+($B$2*$B45)+($B$3*16)</f>
        <v>2107.6310000000003</v>
      </c>
      <c r="V45" s="84">
        <f>$B45*V$5+$B$1+($B$2*$B45)+($B$3*16)</f>
        <v>3360.5610000000001</v>
      </c>
      <c r="W45" s="77">
        <f>$B45*W$5+$B$1+($B$2*$B45)+($B$3*16)</f>
        <v>2413.9790000000003</v>
      </c>
      <c r="X45" s="77">
        <f>$B45*X$5+$B$1+($B$2*$B45)+($B$3*16)</f>
        <v>3392.9989999999998</v>
      </c>
    </row>
    <row r="46" spans="2:24" x14ac:dyDescent="0.25">
      <c r="B46" s="23">
        <v>5</v>
      </c>
      <c r="C46" s="31">
        <f>$B46*C$5+$B$1+($B$2*$B46)+($B$3*20)</f>
        <v>1313.2530000000002</v>
      </c>
      <c r="D46" s="31">
        <f>$B46*D$5+$B$1+($B$2*$B46)+($B$3*20)</f>
        <v>1880.8530000000001</v>
      </c>
      <c r="E46" s="31">
        <f>$B46*E$5+$B$1+($B$2*$B46)+($B$3*20)</f>
        <v>2129.1029999999996</v>
      </c>
      <c r="F46" s="66">
        <f>$B46*F$5+$B$1+($B$2*$B46)+($B$3*20)</f>
        <v>1529.7030000000002</v>
      </c>
      <c r="G46" s="73">
        <f>$B46*G$5+$B$1+($B$2*$B46)+($B$3*20)</f>
        <v>1862.703</v>
      </c>
      <c r="H46" s="80">
        <f>$B46*H$5+$B$1+($B$2*$B46)+($B$3*20)</f>
        <v>2403.8029999999999</v>
      </c>
      <c r="I46" s="73">
        <f>$B46*I$5+$B$1+($B$2*$B46)+($B$3*20)</f>
        <v>1712.8530000000001</v>
      </c>
      <c r="J46" s="80">
        <f>$B46*J$5+$B$1+($B$2*$B46)+($B$3*20)</f>
        <v>1929.3029999999999</v>
      </c>
      <c r="K46" s="73">
        <f>$B46*K$5+$B$1+($B$2*$B46)+($B$3*20)</f>
        <v>2446.3529999999996</v>
      </c>
      <c r="L46" s="80">
        <f>$B46*L$5+$B$1+($B$2*$B46)+($B$3*20)</f>
        <v>2261.3529999999996</v>
      </c>
      <c r="M46" s="73">
        <f>$B46*M$5+$B$1+($B$2*$B46)+($B$3*20)</f>
        <v>2464.8529999999996</v>
      </c>
      <c r="N46" s="80">
        <f>$B46*N$5+$B$1+($B$2*$B46)+($B$3*20)</f>
        <v>2862.6029999999996</v>
      </c>
      <c r="O46" s="73">
        <f>$B46*O$5+$B$1+($B$2*$B46)+($B$3*20)</f>
        <v>2720.1529999999993</v>
      </c>
      <c r="P46" s="80">
        <f>$B46*P$5+$B$1+($B$2*$B46)+($B$3*20)</f>
        <v>3186.3529999999996</v>
      </c>
      <c r="Q46" s="73">
        <f>$B46*Q$5+$B$1+($B$2*$B46)+($B$3*20)</f>
        <v>3306.6029999999996</v>
      </c>
      <c r="R46" s="80">
        <f>$B46*R$5+$B$1+($B$2*$B46)+($B$3*20)</f>
        <v>2779.3529999999996</v>
      </c>
      <c r="S46" s="73">
        <f>$B46*S$5+$B$1+($B$2*$B46)+($B$3*20)</f>
        <v>3297.3529999999996</v>
      </c>
      <c r="T46" s="80">
        <f>$B46*T$5+$B$1+($B$2*$B46)+($B$3*20)</f>
        <v>3621.6529999999998</v>
      </c>
      <c r="U46" s="73">
        <f>$B46*U$5+$B$1+($B$2*$B46)+($B$3*20)</f>
        <v>2152.2529999999997</v>
      </c>
      <c r="V46" s="80">
        <f>$B46*V$5+$B$1+($B$2*$B46)+($B$3*20)</f>
        <v>3430.7529999999992</v>
      </c>
      <c r="W46" s="73">
        <f>$B46*W$5+$B$1+($B$2*$B46)+($B$3*20)</f>
        <v>2464.8529999999996</v>
      </c>
      <c r="X46" s="73">
        <f>$B46*X$5+$B$1+($B$2*$B46)+($B$3*20)</f>
        <v>3463.8529999999996</v>
      </c>
    </row>
    <row r="47" spans="2:24" x14ac:dyDescent="0.25">
      <c r="B47" s="24">
        <v>5.0999999999999996</v>
      </c>
      <c r="C47" s="26">
        <f>$B47*C$5+$B$1+($B$2*$B47)+($B$3*20)</f>
        <v>1338.4949999999999</v>
      </c>
      <c r="D47" s="26">
        <f>$B47*D$5+$B$1+($B$2*$B47)+($B$3*20)</f>
        <v>1917.4469999999999</v>
      </c>
      <c r="E47" s="26">
        <f>$B47*E$5+$B$1+($B$2*$B47)+($B$3*20)</f>
        <v>2170.6619999999998</v>
      </c>
      <c r="F47" s="67">
        <f>$B47*F$5+$B$1+($B$2*$B47)+($B$3*20)</f>
        <v>1559.2740000000001</v>
      </c>
      <c r="G47" s="74">
        <f>$B47*G$5+$B$1+($B$2*$B47)+($B$3*20)</f>
        <v>1898.9339999999997</v>
      </c>
      <c r="H47" s="81">
        <f>$B47*H$5+$B$1+($B$2*$B47)+($B$3*20)</f>
        <v>2450.8559999999998</v>
      </c>
      <c r="I47" s="74">
        <f>$B47*I$5+$B$1+($B$2*$B47)+($B$3*20)</f>
        <v>1746.087</v>
      </c>
      <c r="J47" s="81">
        <f>$B47*J$5+$B$1+($B$2*$B47)+($B$3*20)</f>
        <v>1966.8659999999998</v>
      </c>
      <c r="K47" s="74">
        <f>$B47*K$5+$B$1+($B$2*$B47)+($B$3*20)</f>
        <v>2494.2569999999996</v>
      </c>
      <c r="L47" s="81">
        <f>$B47*L$5+$B$1+($B$2*$B47)+($B$3*20)</f>
        <v>2305.5569999999998</v>
      </c>
      <c r="M47" s="74">
        <f>$B47*M$5+$B$1+($B$2*$B47)+($B$3*20)</f>
        <v>2513.1269999999995</v>
      </c>
      <c r="N47" s="81">
        <f>$B47*N$5+$B$1+($B$2*$B47)+($B$3*20)</f>
        <v>2918.8319999999994</v>
      </c>
      <c r="O47" s="74">
        <f>$B47*O$5+$B$1+($B$2*$B47)+($B$3*20)</f>
        <v>2773.5329999999994</v>
      </c>
      <c r="P47" s="81">
        <f>$B47*P$5+$B$1+($B$2*$B47)+($B$3*20)</f>
        <v>3249.0569999999993</v>
      </c>
      <c r="Q47" s="74">
        <f>$B47*Q$5+$B$1+($B$2*$B47)+($B$3*20)</f>
        <v>3371.7119999999995</v>
      </c>
      <c r="R47" s="81">
        <f>$B47*R$5+$B$1+($B$2*$B47)+($B$3*20)</f>
        <v>2833.9169999999995</v>
      </c>
      <c r="S47" s="74">
        <f>$B47*S$5+$B$1+($B$2*$B47)+($B$3*20)</f>
        <v>3362.2769999999996</v>
      </c>
      <c r="T47" s="81">
        <f>$B47*T$5+$B$1+($B$2*$B47)+($B$3*20)</f>
        <v>3693.0629999999996</v>
      </c>
      <c r="U47" s="74">
        <f>$B47*U$5+$B$1+($B$2*$B47)+($B$3*20)</f>
        <v>2194.2749999999996</v>
      </c>
      <c r="V47" s="81">
        <f>$B47*V$5+$B$1+($B$2*$B47)+($B$3*20)</f>
        <v>3498.3449999999993</v>
      </c>
      <c r="W47" s="74">
        <f>$B47*W$5+$B$1+($B$2*$B47)+($B$3*20)</f>
        <v>2513.1269999999995</v>
      </c>
      <c r="X47" s="74">
        <f>$B47*X$5+$B$1+($B$2*$B47)+($B$3*20)</f>
        <v>3532.1069999999995</v>
      </c>
    </row>
    <row r="48" spans="2:24" x14ac:dyDescent="0.25">
      <c r="B48" s="24">
        <v>5.2</v>
      </c>
      <c r="C48" s="26">
        <f>$B48*C$5+$B$1+($B$2*$B48)+($B$3*20)</f>
        <v>1363.7370000000001</v>
      </c>
      <c r="D48" s="26">
        <f>$B48*D$5+$B$1+($B$2*$B48)+($B$3*20)</f>
        <v>1954.0409999999999</v>
      </c>
      <c r="E48" s="26">
        <f>$B48*E$5+$B$1+($B$2*$B48)+($B$3*20)</f>
        <v>2212.221</v>
      </c>
      <c r="F48" s="67">
        <f>$B48*F$5+$B$1+($B$2*$B48)+($B$3*20)</f>
        <v>1588.845</v>
      </c>
      <c r="G48" s="74">
        <f>$B48*G$5+$B$1+($B$2*$B48)+($B$3*20)</f>
        <v>1935.165</v>
      </c>
      <c r="H48" s="81">
        <f>$B48*H$5+$B$1+($B$2*$B48)+($B$3*20)</f>
        <v>2497.9090000000001</v>
      </c>
      <c r="I48" s="74">
        <f>$B48*I$5+$B$1+($B$2*$B48)+($B$3*20)</f>
        <v>1779.3210000000001</v>
      </c>
      <c r="J48" s="81">
        <f>$B48*J$5+$B$1+($B$2*$B48)+($B$3*20)</f>
        <v>2004.4289999999999</v>
      </c>
      <c r="K48" s="74">
        <f>$B48*K$5+$B$1+($B$2*$B48)+($B$3*20)</f>
        <v>2542.1610000000001</v>
      </c>
      <c r="L48" s="81">
        <f>$B48*L$5+$B$1+($B$2*$B48)+($B$3*20)</f>
        <v>2349.761</v>
      </c>
      <c r="M48" s="74">
        <f>$B48*M$5+$B$1+($B$2*$B48)+($B$3*20)</f>
        <v>2561.4009999999998</v>
      </c>
      <c r="N48" s="81">
        <f>$B48*N$5+$B$1+($B$2*$B48)+($B$3*20)</f>
        <v>2975.0609999999997</v>
      </c>
      <c r="O48" s="74">
        <f>$B48*O$5+$B$1+($B$2*$B48)+($B$3*20)</f>
        <v>2826.9129999999996</v>
      </c>
      <c r="P48" s="81">
        <f>$B48*P$5+$B$1+($B$2*$B48)+($B$3*20)</f>
        <v>3311.761</v>
      </c>
      <c r="Q48" s="74">
        <f>$B48*Q$5+$B$1+($B$2*$B48)+($B$3*20)</f>
        <v>3436.8210000000004</v>
      </c>
      <c r="R48" s="81">
        <f>$B48*R$5+$B$1+($B$2*$B48)+($B$3*20)</f>
        <v>2888.4809999999998</v>
      </c>
      <c r="S48" s="74">
        <f>$B48*S$5+$B$1+($B$2*$B48)+($B$3*20)</f>
        <v>3427.201</v>
      </c>
      <c r="T48" s="81">
        <f>$B48*T$5+$B$1+($B$2*$B48)+($B$3*20)</f>
        <v>3764.473</v>
      </c>
      <c r="U48" s="74">
        <f>$B48*U$5+$B$1+($B$2*$B48)+($B$3*20)</f>
        <v>2236.297</v>
      </c>
      <c r="V48" s="81">
        <f>$B48*V$5+$B$1+($B$2*$B48)+($B$3*20)</f>
        <v>3565.9369999999999</v>
      </c>
      <c r="W48" s="74">
        <f>$B48*W$5+$B$1+($B$2*$B48)+($B$3*20)</f>
        <v>2561.4009999999998</v>
      </c>
      <c r="X48" s="74">
        <f>$B48*X$5+$B$1+($B$2*$B48)+($B$3*20)</f>
        <v>3600.3609999999999</v>
      </c>
    </row>
    <row r="49" spans="2:24" x14ac:dyDescent="0.25">
      <c r="B49" s="24">
        <v>5.3</v>
      </c>
      <c r="C49" s="26">
        <f>$B49*C$5+$B$1+($B$2*$B49)+($B$3*20)</f>
        <v>1388.979</v>
      </c>
      <c r="D49" s="26">
        <f>$B49*D$5+$B$1+($B$2*$B49)+($B$3*20)</f>
        <v>1990.635</v>
      </c>
      <c r="E49" s="26">
        <f>$B49*E$5+$B$1+($B$2*$B49)+($B$3*20)</f>
        <v>2253.7799999999997</v>
      </c>
      <c r="F49" s="67">
        <f>$B49*F$5+$B$1+($B$2*$B49)+($B$3*20)</f>
        <v>1618.4160000000002</v>
      </c>
      <c r="G49" s="74">
        <f>$B49*G$5+$B$1+($B$2*$B49)+($B$3*20)</f>
        <v>1971.396</v>
      </c>
      <c r="H49" s="81">
        <f>$B49*H$5+$B$1+($B$2*$B49)+($B$3*20)</f>
        <v>2544.9619999999995</v>
      </c>
      <c r="I49" s="74">
        <f>$B49*I$5+$B$1+($B$2*$B49)+($B$3*20)</f>
        <v>1812.5550000000001</v>
      </c>
      <c r="J49" s="81">
        <f>$B49*J$5+$B$1+($B$2*$B49)+($B$3*20)</f>
        <v>2041.992</v>
      </c>
      <c r="K49" s="74">
        <f>$B49*K$5+$B$1+($B$2*$B49)+($B$3*20)</f>
        <v>2590.0649999999996</v>
      </c>
      <c r="L49" s="81">
        <f>$B49*L$5+$B$1+($B$2*$B49)+($B$3*20)</f>
        <v>2393.9649999999997</v>
      </c>
      <c r="M49" s="74">
        <f>$B49*M$5+$B$1+($B$2*$B49)+($B$3*20)</f>
        <v>2609.6749999999997</v>
      </c>
      <c r="N49" s="81">
        <f>$B49*N$5+$B$1+($B$2*$B49)+($B$3*20)</f>
        <v>3031.2899999999995</v>
      </c>
      <c r="O49" s="74">
        <f>$B49*O$5+$B$1+($B$2*$B49)+($B$3*20)</f>
        <v>2880.2929999999992</v>
      </c>
      <c r="P49" s="81">
        <f>$B49*P$5+$B$1+($B$2*$B49)+($B$3*20)</f>
        <v>3374.4649999999992</v>
      </c>
      <c r="Q49" s="74">
        <f>$B49*Q$5+$B$1+($B$2*$B49)+($B$3*20)</f>
        <v>3501.93</v>
      </c>
      <c r="R49" s="81">
        <f>$B49*R$5+$B$1+($B$2*$B49)+($B$3*20)</f>
        <v>2943.0449999999996</v>
      </c>
      <c r="S49" s="74">
        <f>$B49*S$5+$B$1+($B$2*$B49)+($B$3*20)</f>
        <v>3492.1249999999995</v>
      </c>
      <c r="T49" s="81">
        <f>$B49*T$5+$B$1+($B$2*$B49)+($B$3*20)</f>
        <v>3835.8829999999998</v>
      </c>
      <c r="U49" s="74">
        <f>$B49*U$5+$B$1+($B$2*$B49)+($B$3*20)</f>
        <v>2278.3189999999995</v>
      </c>
      <c r="V49" s="81">
        <f>$B49*V$5+$B$1+($B$2*$B49)+($B$3*20)</f>
        <v>3633.5289999999991</v>
      </c>
      <c r="W49" s="74">
        <f>$B49*W$5+$B$1+($B$2*$B49)+($B$3*20)</f>
        <v>2609.6749999999997</v>
      </c>
      <c r="X49" s="74">
        <f>$B49*X$5+$B$1+($B$2*$B49)+($B$3*20)</f>
        <v>3668.6149999999993</v>
      </c>
    </row>
    <row r="50" spans="2:24" x14ac:dyDescent="0.25">
      <c r="B50" s="24">
        <v>5.4</v>
      </c>
      <c r="C50" s="26">
        <f>$B50*C$5+$B$1+($B$2*$B50)+($B$3*20)</f>
        <v>1414.2210000000002</v>
      </c>
      <c r="D50" s="26">
        <f>$B50*D$5+$B$1+($B$2*$B50)+($B$3*20)</f>
        <v>2027.229</v>
      </c>
      <c r="E50" s="26">
        <f>$B50*E$5+$B$1+($B$2*$B50)+($B$3*20)</f>
        <v>2295.3389999999999</v>
      </c>
      <c r="F50" s="67">
        <f>$B50*F$5+$B$1+($B$2*$B50)+($B$3*20)</f>
        <v>1647.9870000000003</v>
      </c>
      <c r="G50" s="74">
        <f>$B50*G$5+$B$1+($B$2*$B50)+($B$3*20)</f>
        <v>2007.6270000000002</v>
      </c>
      <c r="H50" s="81">
        <f>$B50*H$5+$B$1+($B$2*$B50)+($B$3*20)</f>
        <v>2592.0149999999999</v>
      </c>
      <c r="I50" s="74">
        <f>$B50*I$5+$B$1+($B$2*$B50)+($B$3*20)</f>
        <v>1845.7890000000002</v>
      </c>
      <c r="J50" s="81">
        <f>$B50*J$5+$B$1+($B$2*$B50)+($B$3*20)</f>
        <v>2079.5550000000003</v>
      </c>
      <c r="K50" s="74">
        <f>$B50*K$5+$B$1+($B$2*$B50)+($B$3*20)</f>
        <v>2637.9690000000001</v>
      </c>
      <c r="L50" s="81">
        <f>$B50*L$5+$B$1+($B$2*$B50)+($B$3*20)</f>
        <v>2438.1689999999999</v>
      </c>
      <c r="M50" s="74">
        <f>$B50*M$5+$B$1+($B$2*$B50)+($B$3*20)</f>
        <v>2657.9490000000001</v>
      </c>
      <c r="N50" s="81">
        <f>$B50*N$5+$B$1+($B$2*$B50)+($B$3*20)</f>
        <v>3087.5189999999998</v>
      </c>
      <c r="O50" s="74">
        <f>$B50*O$5+$B$1+($B$2*$B50)+($B$3*20)</f>
        <v>2933.6729999999998</v>
      </c>
      <c r="P50" s="81">
        <f>$B50*P$5+$B$1+($B$2*$B50)+($B$3*20)</f>
        <v>3437.1689999999999</v>
      </c>
      <c r="Q50" s="74">
        <f>$B50*Q$5+$B$1+($B$2*$B50)+($B$3*20)</f>
        <v>3567.0390000000002</v>
      </c>
      <c r="R50" s="81">
        <f>$B50*R$5+$B$1+($B$2*$B50)+($B$3*20)</f>
        <v>2997.6089999999999</v>
      </c>
      <c r="S50" s="74">
        <f>$B50*S$5+$B$1+($B$2*$B50)+($B$3*20)</f>
        <v>3557.049</v>
      </c>
      <c r="T50" s="81">
        <f>$B50*T$5+$B$1+($B$2*$B50)+($B$3*20)</f>
        <v>3907.2930000000001</v>
      </c>
      <c r="U50" s="74">
        <f>$B50*U$5+$B$1+($B$2*$B50)+($B$3*20)</f>
        <v>2320.3409999999999</v>
      </c>
      <c r="V50" s="81">
        <f>$B50*V$5+$B$1+($B$2*$B50)+($B$3*20)</f>
        <v>3701.1209999999996</v>
      </c>
      <c r="W50" s="74">
        <f>$B50*W$5+$B$1+($B$2*$B50)+($B$3*20)</f>
        <v>2657.9490000000001</v>
      </c>
      <c r="X50" s="74">
        <f>$B50*X$5+$B$1+($B$2*$B50)+($B$3*20)</f>
        <v>3736.8689999999997</v>
      </c>
    </row>
    <row r="51" spans="2:24" x14ac:dyDescent="0.25">
      <c r="B51" s="24">
        <v>5.5</v>
      </c>
      <c r="C51" s="26">
        <f>$B51*C$5+$B$1+($B$2*$B51)+($B$3*20)</f>
        <v>1439.463</v>
      </c>
      <c r="D51" s="26">
        <f>$B51*D$5+$B$1+($B$2*$B51)+($B$3*20)</f>
        <v>2063.8229999999999</v>
      </c>
      <c r="E51" s="26">
        <f>$B51*E$5+$B$1+($B$2*$B51)+($B$3*20)</f>
        <v>2336.8980000000001</v>
      </c>
      <c r="F51" s="67">
        <f>$B51*F$5+$B$1+($B$2*$B51)+($B$3*20)</f>
        <v>1677.558</v>
      </c>
      <c r="G51" s="74">
        <f>$B51*G$5+$B$1+($B$2*$B51)+($B$3*20)</f>
        <v>2043.8579999999999</v>
      </c>
      <c r="H51" s="81">
        <f>$B51*H$5+$B$1+($B$2*$B51)+($B$3*20)</f>
        <v>2639.0680000000002</v>
      </c>
      <c r="I51" s="74">
        <f>$B51*I$5+$B$1+($B$2*$B51)+($B$3*20)</f>
        <v>1879.0230000000001</v>
      </c>
      <c r="J51" s="81">
        <f>$B51*J$5+$B$1+($B$2*$B51)+($B$3*20)</f>
        <v>2117.1179999999999</v>
      </c>
      <c r="K51" s="74">
        <f>$B51*K$5+$B$1+($B$2*$B51)+($B$3*20)</f>
        <v>2685.873</v>
      </c>
      <c r="L51" s="81">
        <f>$B51*L$5+$B$1+($B$2*$B51)+($B$3*20)</f>
        <v>2482.373</v>
      </c>
      <c r="M51" s="74">
        <f>$B51*M$5+$B$1+($B$2*$B51)+($B$3*20)</f>
        <v>2706.223</v>
      </c>
      <c r="N51" s="81">
        <f>$B51*N$5+$B$1+($B$2*$B51)+($B$3*20)</f>
        <v>3143.7479999999996</v>
      </c>
      <c r="O51" s="74">
        <f>$B51*O$5+$B$1+($B$2*$B51)+($B$3*20)</f>
        <v>2987.0529999999999</v>
      </c>
      <c r="P51" s="81">
        <f>$B51*P$5+$B$1+($B$2*$B51)+($B$3*20)</f>
        <v>3499.8729999999996</v>
      </c>
      <c r="Q51" s="74">
        <f>$B51*Q$5+$B$1+($B$2*$B51)+($B$3*20)</f>
        <v>3632.1480000000001</v>
      </c>
      <c r="R51" s="81">
        <f>$B51*R$5+$B$1+($B$2*$B51)+($B$3*20)</f>
        <v>3052.1729999999998</v>
      </c>
      <c r="S51" s="74">
        <f>$B51*S$5+$B$1+($B$2*$B51)+($B$3*20)</f>
        <v>3621.973</v>
      </c>
      <c r="T51" s="81">
        <f>$B51*T$5+$B$1+($B$2*$B51)+($B$3*20)</f>
        <v>3978.703</v>
      </c>
      <c r="U51" s="74">
        <f>$B51*U$5+$B$1+($B$2*$B51)+($B$3*20)</f>
        <v>2362.3630000000003</v>
      </c>
      <c r="V51" s="81">
        <f>$B51*V$5+$B$1+($B$2*$B51)+($B$3*20)</f>
        <v>3768.7129999999997</v>
      </c>
      <c r="W51" s="74">
        <f>$B51*W$5+$B$1+($B$2*$B51)+($B$3*20)</f>
        <v>2706.223</v>
      </c>
      <c r="X51" s="74">
        <f>$B51*X$5+$B$1+($B$2*$B51)+($B$3*20)</f>
        <v>3805.1229999999996</v>
      </c>
    </row>
    <row r="52" spans="2:24" x14ac:dyDescent="0.25">
      <c r="B52" s="24">
        <v>5.6</v>
      </c>
      <c r="C52" s="26">
        <f>$B52*C$5+$B$1+($B$2*$B52)+($B$3*20)</f>
        <v>1464.7050000000002</v>
      </c>
      <c r="D52" s="26">
        <f>$B52*D$5+$B$1+($B$2*$B52)+($B$3*20)</f>
        <v>2100.4169999999999</v>
      </c>
      <c r="E52" s="26">
        <f>$B52*E$5+$B$1+($B$2*$B52)+($B$3*20)</f>
        <v>2378.4569999999994</v>
      </c>
      <c r="F52" s="67">
        <f>$B52*F$5+$B$1+($B$2*$B52)+($B$3*20)</f>
        <v>1707.1290000000001</v>
      </c>
      <c r="G52" s="74">
        <f>$B52*G$5+$B$1+($B$2*$B52)+($B$3*20)</f>
        <v>2080.0889999999999</v>
      </c>
      <c r="H52" s="81">
        <f>$B52*H$5+$B$1+($B$2*$B52)+($B$3*20)</f>
        <v>2686.1209999999996</v>
      </c>
      <c r="I52" s="74">
        <f>$B52*I$5+$B$1+($B$2*$B52)+($B$3*20)</f>
        <v>1912.2570000000001</v>
      </c>
      <c r="J52" s="81">
        <f>$B52*J$5+$B$1+($B$2*$B52)+($B$3*20)</f>
        <v>2154.6809999999996</v>
      </c>
      <c r="K52" s="74">
        <f>$B52*K$5+$B$1+($B$2*$B52)+($B$3*20)</f>
        <v>2733.7769999999996</v>
      </c>
      <c r="L52" s="81">
        <f>$B52*L$5+$B$1+($B$2*$B52)+($B$3*20)</f>
        <v>2526.5769999999998</v>
      </c>
      <c r="M52" s="74">
        <f>$B52*M$5+$B$1+($B$2*$B52)+($B$3*20)</f>
        <v>2754.4969999999994</v>
      </c>
      <c r="N52" s="81">
        <f>$B52*N$5+$B$1+($B$2*$B52)+($B$3*20)</f>
        <v>3199.9769999999994</v>
      </c>
      <c r="O52" s="74">
        <f>$B52*O$5+$B$1+($B$2*$B52)+($B$3*20)</f>
        <v>3040.4329999999991</v>
      </c>
      <c r="P52" s="81">
        <f>$B52*P$5+$B$1+($B$2*$B52)+($B$3*20)</f>
        <v>3562.5769999999993</v>
      </c>
      <c r="Q52" s="74">
        <f>$B52*Q$5+$B$1+($B$2*$B52)+($B$3*20)</f>
        <v>3697.2569999999996</v>
      </c>
      <c r="R52" s="81">
        <f>$B52*R$5+$B$1+($B$2*$B52)+($B$3*20)</f>
        <v>3106.7369999999992</v>
      </c>
      <c r="S52" s="74">
        <f>$B52*S$5+$B$1+($B$2*$B52)+($B$3*20)</f>
        <v>3686.8969999999995</v>
      </c>
      <c r="T52" s="81">
        <f>$B52*T$5+$B$1+($B$2*$B52)+($B$3*20)</f>
        <v>4050.1129999999994</v>
      </c>
      <c r="U52" s="74">
        <f>$B52*U$5+$B$1+($B$2*$B52)+($B$3*20)</f>
        <v>2404.3849999999998</v>
      </c>
      <c r="V52" s="81">
        <f>$B52*V$5+$B$1+($B$2*$B52)+($B$3*20)</f>
        <v>3836.3049999999989</v>
      </c>
      <c r="W52" s="74">
        <f>$B52*W$5+$B$1+($B$2*$B52)+($B$3*20)</f>
        <v>2754.4969999999994</v>
      </c>
      <c r="X52" s="74">
        <f>$B52*X$5+$B$1+($B$2*$B52)+($B$3*20)</f>
        <v>3873.376999999999</v>
      </c>
    </row>
    <row r="53" spans="2:24" x14ac:dyDescent="0.25">
      <c r="B53" s="24">
        <v>5.7</v>
      </c>
      <c r="C53" s="26">
        <f>$B53*C$5+$B$1+($B$2*$B53)+($B$3*20)</f>
        <v>1489.9470000000001</v>
      </c>
      <c r="D53" s="26">
        <f>$B53*D$5+$B$1+($B$2*$B53)+($B$3*20)</f>
        <v>2137.011</v>
      </c>
      <c r="E53" s="26">
        <f>$B53*E$5+$B$1+($B$2*$B53)+($B$3*20)</f>
        <v>2420.0160000000001</v>
      </c>
      <c r="F53" s="67">
        <f>$B53*F$5+$B$1+($B$2*$B53)+($B$3*20)</f>
        <v>1736.7000000000003</v>
      </c>
      <c r="G53" s="74">
        <f>$B53*G$5+$B$1+($B$2*$B53)+($B$3*20)</f>
        <v>2116.3200000000002</v>
      </c>
      <c r="H53" s="81">
        <f>$B53*H$5+$B$1+($B$2*$B53)+($B$3*20)</f>
        <v>2733.174</v>
      </c>
      <c r="I53" s="74">
        <f>$B53*I$5+$B$1+($B$2*$B53)+($B$3*20)</f>
        <v>1945.4910000000002</v>
      </c>
      <c r="J53" s="81">
        <f>$B53*J$5+$B$1+($B$2*$B53)+($B$3*20)</f>
        <v>2192.2439999999997</v>
      </c>
      <c r="K53" s="74">
        <f>$B53*K$5+$B$1+($B$2*$B53)+($B$3*20)</f>
        <v>2781.681</v>
      </c>
      <c r="L53" s="81">
        <f>$B53*L$5+$B$1+($B$2*$B53)+($B$3*20)</f>
        <v>2570.7809999999999</v>
      </c>
      <c r="M53" s="74">
        <f>$B53*M$5+$B$1+($B$2*$B53)+($B$3*20)</f>
        <v>2802.7709999999997</v>
      </c>
      <c r="N53" s="81">
        <f>$B53*N$5+$B$1+($B$2*$B53)+($B$3*20)</f>
        <v>3256.2059999999997</v>
      </c>
      <c r="O53" s="74">
        <f>$B53*O$5+$B$1+($B$2*$B53)+($B$3*20)</f>
        <v>3093.8129999999996</v>
      </c>
      <c r="P53" s="81">
        <f>$B53*P$5+$B$1+($B$2*$B53)+($B$3*20)</f>
        <v>3625.2809999999995</v>
      </c>
      <c r="Q53" s="74">
        <f>$B53*Q$5+$B$1+($B$2*$B53)+($B$3*20)</f>
        <v>3762.366</v>
      </c>
      <c r="R53" s="81">
        <f>$B53*R$5+$B$1+($B$2*$B53)+($B$3*20)</f>
        <v>3161.3009999999999</v>
      </c>
      <c r="S53" s="74">
        <f>$B53*S$5+$B$1+($B$2*$B53)+($B$3*20)</f>
        <v>3751.8209999999999</v>
      </c>
      <c r="T53" s="81">
        <f>$B53*T$5+$B$1+($B$2*$B53)+($B$3*20)</f>
        <v>4121.5230000000001</v>
      </c>
      <c r="U53" s="74">
        <f>$B53*U$5+$B$1+($B$2*$B53)+($B$3*20)</f>
        <v>2446.4070000000002</v>
      </c>
      <c r="V53" s="81">
        <f>$B53*V$5+$B$1+($B$2*$B53)+($B$3*20)</f>
        <v>3903.8969999999995</v>
      </c>
      <c r="W53" s="74">
        <f>$B53*W$5+$B$1+($B$2*$B53)+($B$3*20)</f>
        <v>2802.7709999999997</v>
      </c>
      <c r="X53" s="74">
        <f>$B53*X$5+$B$1+($B$2*$B53)+($B$3*20)</f>
        <v>3941.6309999999999</v>
      </c>
    </row>
    <row r="54" spans="2:24" x14ac:dyDescent="0.25">
      <c r="B54" s="24">
        <v>5.8</v>
      </c>
      <c r="C54" s="26">
        <f>$B54*C$5+$B$1+($B$2*$B54)+($B$3*20)</f>
        <v>1515.1890000000001</v>
      </c>
      <c r="D54" s="26">
        <f>$B54*D$5+$B$1+($B$2*$B54)+($B$3*20)</f>
        <v>2173.605</v>
      </c>
      <c r="E54" s="26">
        <f>$B54*E$5+$B$1+($B$2*$B54)+($B$3*20)</f>
        <v>2461.5749999999998</v>
      </c>
      <c r="F54" s="67">
        <f>$B54*F$5+$B$1+($B$2*$B54)+($B$3*20)</f>
        <v>1766.2710000000002</v>
      </c>
      <c r="G54" s="74">
        <f>$B54*G$5+$B$1+($B$2*$B54)+($B$3*20)</f>
        <v>2152.5509999999999</v>
      </c>
      <c r="H54" s="81">
        <f>$B54*H$5+$B$1+($B$2*$B54)+($B$3*20)</f>
        <v>2780.2269999999999</v>
      </c>
      <c r="I54" s="74">
        <f>$B54*I$5+$B$1+($B$2*$B54)+($B$3*20)</f>
        <v>1978.7250000000001</v>
      </c>
      <c r="J54" s="81">
        <f>$B54*J$5+$B$1+($B$2*$B54)+($B$3*20)</f>
        <v>2229.8069999999998</v>
      </c>
      <c r="K54" s="74">
        <f>$B54*K$5+$B$1+($B$2*$B54)+($B$3*20)</f>
        <v>2829.585</v>
      </c>
      <c r="L54" s="81">
        <f>$B54*L$5+$B$1+($B$2*$B54)+($B$3*20)</f>
        <v>2614.9850000000001</v>
      </c>
      <c r="M54" s="74">
        <f>$B54*M$5+$B$1+($B$2*$B54)+($B$3*20)</f>
        <v>2851.0450000000001</v>
      </c>
      <c r="N54" s="81">
        <f>$B54*N$5+$B$1+($B$2*$B54)+($B$3*20)</f>
        <v>3312.4349999999995</v>
      </c>
      <c r="O54" s="74">
        <f>$B54*O$5+$B$1+($B$2*$B54)+($B$3*20)</f>
        <v>3147.1929999999998</v>
      </c>
      <c r="P54" s="81">
        <f>$B54*P$5+$B$1+($B$2*$B54)+($B$3*20)</f>
        <v>3687.9849999999997</v>
      </c>
      <c r="Q54" s="74">
        <f>$B54*Q$5+$B$1+($B$2*$B54)+($B$3*20)</f>
        <v>3827.4749999999999</v>
      </c>
      <c r="R54" s="81">
        <f>$B54*R$5+$B$1+($B$2*$B54)+($B$3*20)</f>
        <v>3215.8649999999998</v>
      </c>
      <c r="S54" s="74">
        <f>$B54*S$5+$B$1+($B$2*$B54)+($B$3*20)</f>
        <v>3816.7449999999999</v>
      </c>
      <c r="T54" s="81">
        <f>$B54*T$5+$B$1+($B$2*$B54)+($B$3*20)</f>
        <v>4192.933</v>
      </c>
      <c r="U54" s="74">
        <f>$B54*U$5+$B$1+($B$2*$B54)+($B$3*20)</f>
        <v>2488.4290000000001</v>
      </c>
      <c r="V54" s="81">
        <f>$B54*V$5+$B$1+($B$2*$B54)+($B$3*20)</f>
        <v>3971.4889999999996</v>
      </c>
      <c r="W54" s="74">
        <f>$B54*W$5+$B$1+($B$2*$B54)+($B$3*20)</f>
        <v>2851.0450000000001</v>
      </c>
      <c r="X54" s="74">
        <f>$B54*X$5+$B$1+($B$2*$B54)+($B$3*20)</f>
        <v>4009.8849999999998</v>
      </c>
    </row>
    <row r="55" spans="2:24" ht="15.75" thickBot="1" x14ac:dyDescent="0.3">
      <c r="B55" s="25">
        <v>5.9</v>
      </c>
      <c r="C55" s="32">
        <f>$B55*C$5+$B$1+($B$2*$B55)+($B$3*20)</f>
        <v>1540.4310000000003</v>
      </c>
      <c r="D55" s="32">
        <f>$B55*D$5+$B$1+($B$2*$B55)+($B$3*20)</f>
        <v>2210.1989999999996</v>
      </c>
      <c r="E55" s="32">
        <f>$B55*E$5+$B$1+($B$2*$B55)+($B$3*20)</f>
        <v>2503.134</v>
      </c>
      <c r="F55" s="68">
        <f>$B55*F$5+$B$1+($B$2*$B55)+($B$3*20)</f>
        <v>1795.8420000000003</v>
      </c>
      <c r="G55" s="75">
        <f>$B55*G$5+$B$1+($B$2*$B55)+($B$3*20)</f>
        <v>2188.7819999999997</v>
      </c>
      <c r="H55" s="82">
        <f>$B55*H$5+$B$1+($B$2*$B55)+($B$3*20)</f>
        <v>2827.2799999999997</v>
      </c>
      <c r="I55" s="75">
        <f>$B55*I$5+$B$1+($B$2*$B55)+($B$3*20)</f>
        <v>2011.9590000000003</v>
      </c>
      <c r="J55" s="82">
        <f>$B55*J$5+$B$1+($B$2*$B55)+($B$3*20)</f>
        <v>2267.37</v>
      </c>
      <c r="K55" s="75">
        <f>$B55*K$5+$B$1+($B$2*$B55)+($B$3*20)</f>
        <v>2877.489</v>
      </c>
      <c r="L55" s="82">
        <f>$B55*L$5+$B$1+($B$2*$B55)+($B$3*20)</f>
        <v>2659.1889999999999</v>
      </c>
      <c r="M55" s="75">
        <f>$B55*M$5+$B$1+($B$2*$B55)+($B$3*20)</f>
        <v>2899.319</v>
      </c>
      <c r="N55" s="82">
        <f>$B55*N$5+$B$1+($B$2*$B55)+($B$3*20)</f>
        <v>3368.6639999999998</v>
      </c>
      <c r="O55" s="75">
        <f>$B55*O$5+$B$1+($B$2*$B55)+($B$3*20)</f>
        <v>3200.5729999999994</v>
      </c>
      <c r="P55" s="82">
        <f>$B55*P$5+$B$1+($B$2*$B55)+($B$3*20)</f>
        <v>3750.6889999999999</v>
      </c>
      <c r="Q55" s="75">
        <f>$B55*Q$5+$B$1+($B$2*$B55)+($B$3*20)</f>
        <v>3892.5839999999998</v>
      </c>
      <c r="R55" s="82">
        <f>$B55*R$5+$B$1+($B$2*$B55)+($B$3*20)</f>
        <v>3270.4289999999996</v>
      </c>
      <c r="S55" s="75">
        <f>$B55*S$5+$B$1+($B$2*$B55)+($B$3*20)</f>
        <v>3881.6689999999999</v>
      </c>
      <c r="T55" s="82">
        <f>$B55*T$5+$B$1+($B$2*$B55)+($B$3*20)</f>
        <v>4264.3430000000008</v>
      </c>
      <c r="U55" s="75">
        <f>$B55*U$5+$B$1+($B$2*$B55)+($B$3*20)</f>
        <v>2530.451</v>
      </c>
      <c r="V55" s="82">
        <f>$B55*V$5+$B$1+($B$2*$B55)+($B$3*20)</f>
        <v>4039.0809999999997</v>
      </c>
      <c r="W55" s="75">
        <f>$B55*W$5+$B$1+($B$2*$B55)+($B$3*20)</f>
        <v>2899.319</v>
      </c>
      <c r="X55" s="75">
        <f>$B55*X$5+$B$1+($B$2*$B55)+($B$3*20)</f>
        <v>4078.1389999999997</v>
      </c>
    </row>
    <row r="56" spans="2:24" x14ac:dyDescent="0.25">
      <c r="B56" s="30">
        <v>6</v>
      </c>
      <c r="C56" s="27">
        <f>$B56*C$5+$B$1+($B$2*$B56)+($B$3*24)</f>
        <v>1568.2729999999999</v>
      </c>
      <c r="D56" s="27">
        <f>$B56*D$5+$B$1+($B$2*$B56)+($B$3*24)</f>
        <v>2249.3929999999996</v>
      </c>
      <c r="E56" s="27">
        <f>$B56*E$5+$B$1+($B$2*$B56)+($B$3*24)</f>
        <v>2547.2930000000001</v>
      </c>
      <c r="F56" s="69">
        <f>$B56*F$5+$B$1+($B$2*$B56)+($B$3*24)</f>
        <v>1828.0130000000001</v>
      </c>
      <c r="G56" s="76">
        <f>$B56*G$5+$B$1+($B$2*$B56)+($B$3*24)</f>
        <v>2227.6129999999998</v>
      </c>
      <c r="H56" s="83">
        <f>$B56*H$5+$B$1+($B$2*$B56)+($B$3*24)</f>
        <v>2876.933</v>
      </c>
      <c r="I56" s="76">
        <f>$B56*I$5+$B$1+($B$2*$B56)+($B$3*24)</f>
        <v>2047.7930000000001</v>
      </c>
      <c r="J56" s="83">
        <f>$B56*J$5+$B$1+($B$2*$B56)+($B$3*24)</f>
        <v>2307.5329999999999</v>
      </c>
      <c r="K56" s="76">
        <f>$B56*K$5+$B$1+($B$2*$B56)+($B$3*24)</f>
        <v>2927.9929999999999</v>
      </c>
      <c r="L56" s="83">
        <f>$B56*L$5+$B$1+($B$2*$B56)+($B$3*24)</f>
        <v>2705.9929999999999</v>
      </c>
      <c r="M56" s="76">
        <f>$B56*M$5+$B$1+($B$2*$B56)+($B$3*24)</f>
        <v>2950.1929999999998</v>
      </c>
      <c r="N56" s="83">
        <f>$B56*N$5+$B$1+($B$2*$B56)+($B$3*24)</f>
        <v>3427.4929999999995</v>
      </c>
      <c r="O56" s="76">
        <f>$B56*O$5+$B$1+($B$2*$B56)+($B$3*24)</f>
        <v>3256.5529999999994</v>
      </c>
      <c r="P56" s="83">
        <f>$B56*P$5+$B$1+($B$2*$B56)+($B$3*24)</f>
        <v>3815.9929999999995</v>
      </c>
      <c r="Q56" s="76">
        <f>$B56*Q$5+$B$1+($B$2*$B56)+($B$3*24)</f>
        <v>3960.2930000000001</v>
      </c>
      <c r="R56" s="83">
        <f>$B56*R$5+$B$1+($B$2*$B56)+($B$3*24)</f>
        <v>3327.5929999999994</v>
      </c>
      <c r="S56" s="76">
        <f>$B56*S$5+$B$1+($B$2*$B56)+($B$3*24)</f>
        <v>3949.1929999999998</v>
      </c>
      <c r="T56" s="83">
        <f>$B56*T$5+$B$1+($B$2*$B56)+($B$3*24)</f>
        <v>4338.3530000000001</v>
      </c>
      <c r="U56" s="76">
        <f>$B56*U$5+$B$1+($B$2*$B56)+($B$3*24)</f>
        <v>2575.0729999999999</v>
      </c>
      <c r="V56" s="83">
        <f>$B56*V$5+$B$1+($B$2*$B56)+($B$3*24)</f>
        <v>4109.2730000000001</v>
      </c>
      <c r="W56" s="76">
        <f>$B56*W$5+$B$1+($B$2*$B56)+($B$3*24)</f>
        <v>2950.1929999999998</v>
      </c>
      <c r="X56" s="76">
        <f>$B56*X$5+$B$1+($B$2*$B56)+($B$3*24)</f>
        <v>4148.9929999999995</v>
      </c>
    </row>
    <row r="57" spans="2:24" x14ac:dyDescent="0.25">
      <c r="B57" s="24">
        <v>6.1</v>
      </c>
      <c r="C57" s="26">
        <f>$B57*C$5+$B$1+($B$2*$B57)+($B$3*24)</f>
        <v>1593.5149999999999</v>
      </c>
      <c r="D57" s="26">
        <f>$B57*D$5+$B$1+($B$2*$B57)+($B$3*24)</f>
        <v>2285.9869999999996</v>
      </c>
      <c r="E57" s="26">
        <f>$B57*E$5+$B$1+($B$2*$B57)+($B$3*24)</f>
        <v>2588.8519999999999</v>
      </c>
      <c r="F57" s="67">
        <f>$B57*F$5+$B$1+($B$2*$B57)+($B$3*24)</f>
        <v>1857.5840000000001</v>
      </c>
      <c r="G57" s="74">
        <f>$B57*G$5+$B$1+($B$2*$B57)+($B$3*24)</f>
        <v>2263.8439999999996</v>
      </c>
      <c r="H57" s="81">
        <f>$B57*H$5+$B$1+($B$2*$B57)+($B$3*24)</f>
        <v>2923.9859999999999</v>
      </c>
      <c r="I57" s="74">
        <f>$B57*I$5+$B$1+($B$2*$B57)+($B$3*24)</f>
        <v>2081.027</v>
      </c>
      <c r="J57" s="81">
        <f>$B57*J$5+$B$1+($B$2*$B57)+($B$3*24)</f>
        <v>2345.0959999999995</v>
      </c>
      <c r="K57" s="74">
        <f>$B57*K$5+$B$1+($B$2*$B57)+($B$3*24)</f>
        <v>2975.8969999999999</v>
      </c>
      <c r="L57" s="81">
        <f>$B57*L$5+$B$1+($B$2*$B57)+($B$3*24)</f>
        <v>2750.1969999999997</v>
      </c>
      <c r="M57" s="74">
        <f>$B57*M$5+$B$1+($B$2*$B57)+($B$3*24)</f>
        <v>2998.4669999999996</v>
      </c>
      <c r="N57" s="81">
        <f>$B57*N$5+$B$1+($B$2*$B57)+($B$3*24)</f>
        <v>3483.7219999999993</v>
      </c>
      <c r="O57" s="74">
        <f>$B57*O$5+$B$1+($B$2*$B57)+($B$3*24)</f>
        <v>3309.9329999999995</v>
      </c>
      <c r="P57" s="81">
        <f>$B57*P$5+$B$1+($B$2*$B57)+($B$3*24)</f>
        <v>3878.6969999999992</v>
      </c>
      <c r="Q57" s="74">
        <f>$B57*Q$5+$B$1+($B$2*$B57)+($B$3*24)</f>
        <v>4025.402</v>
      </c>
      <c r="R57" s="81">
        <f>$B57*R$5+$B$1+($B$2*$B57)+($B$3*24)</f>
        <v>3382.1569999999997</v>
      </c>
      <c r="S57" s="74">
        <f>$B57*S$5+$B$1+($B$2*$B57)+($B$3*24)</f>
        <v>4014.1169999999997</v>
      </c>
      <c r="T57" s="81">
        <f>$B57*T$5+$B$1+($B$2*$B57)+($B$3*24)</f>
        <v>4409.7629999999999</v>
      </c>
      <c r="U57" s="74">
        <f>$B57*U$5+$B$1+($B$2*$B57)+($B$3*24)</f>
        <v>2617.0949999999998</v>
      </c>
      <c r="V57" s="81">
        <f>$B57*V$5+$B$1+($B$2*$B57)+($B$3*24)</f>
        <v>4176.8649999999998</v>
      </c>
      <c r="W57" s="74">
        <f>$B57*W$5+$B$1+($B$2*$B57)+($B$3*24)</f>
        <v>2998.4669999999996</v>
      </c>
      <c r="X57" s="74">
        <f>$B57*X$5+$B$1+($B$2*$B57)+($B$3*24)</f>
        <v>4217.2470000000003</v>
      </c>
    </row>
    <row r="58" spans="2:24" x14ac:dyDescent="0.25">
      <c r="B58" s="24">
        <v>6.2</v>
      </c>
      <c r="C58" s="26">
        <f>$B58*C$5+$B$1+($B$2*$B58)+($B$3*24)</f>
        <v>1618.7569999999998</v>
      </c>
      <c r="D58" s="26">
        <f>$B58*D$5+$B$1+($B$2*$B58)+($B$3*24)</f>
        <v>2322.5809999999997</v>
      </c>
      <c r="E58" s="26">
        <f>$B58*E$5+$B$1+($B$2*$B58)+($B$3*24)</f>
        <v>2630.4110000000001</v>
      </c>
      <c r="F58" s="67">
        <f>$B58*F$5+$B$1+($B$2*$B58)+($B$3*24)</f>
        <v>1887.155</v>
      </c>
      <c r="G58" s="74">
        <f>$B58*G$5+$B$1+($B$2*$B58)+($B$3*24)</f>
        <v>2300.0749999999998</v>
      </c>
      <c r="H58" s="81">
        <f>$B58*H$5+$B$1+($B$2*$B58)+($B$3*24)</f>
        <v>2971.0389999999998</v>
      </c>
      <c r="I58" s="74">
        <f>$B58*I$5+$B$1+($B$2*$B58)+($B$3*24)</f>
        <v>2114.261</v>
      </c>
      <c r="J58" s="81">
        <f>$B58*J$5+$B$1+($B$2*$B58)+($B$3*24)</f>
        <v>2382.6589999999997</v>
      </c>
      <c r="K58" s="74">
        <f>$B58*K$5+$B$1+($B$2*$B58)+($B$3*24)</f>
        <v>3023.8009999999999</v>
      </c>
      <c r="L58" s="81">
        <f>$B58*L$5+$B$1+($B$2*$B58)+($B$3*24)</f>
        <v>2794.4009999999998</v>
      </c>
      <c r="M58" s="74">
        <f>$B58*M$5+$B$1+($B$2*$B58)+($B$3*24)</f>
        <v>3046.7409999999995</v>
      </c>
      <c r="N58" s="81">
        <f>$B58*N$5+$B$1+($B$2*$B58)+($B$3*24)</f>
        <v>3539.9509999999996</v>
      </c>
      <c r="O58" s="74">
        <f>$B58*O$5+$B$1+($B$2*$B58)+($B$3*24)</f>
        <v>3363.3129999999992</v>
      </c>
      <c r="P58" s="81">
        <f>$B58*P$5+$B$1+($B$2*$B58)+($B$3*24)</f>
        <v>3941.4009999999994</v>
      </c>
      <c r="Q58" s="74">
        <f>$B58*Q$5+$B$1+($B$2*$B58)+($B$3*24)</f>
        <v>4090.511</v>
      </c>
      <c r="R58" s="81">
        <f>$B58*R$5+$B$1+($B$2*$B58)+($B$3*24)</f>
        <v>3436.7209999999995</v>
      </c>
      <c r="S58" s="74">
        <f>$B58*S$5+$B$1+($B$2*$B58)+($B$3*24)</f>
        <v>4079.0409999999997</v>
      </c>
      <c r="T58" s="81">
        <f>$B58*T$5+$B$1+($B$2*$B58)+($B$3*24)</f>
        <v>4481.1730000000007</v>
      </c>
      <c r="U58" s="74">
        <f>$B58*U$5+$B$1+($B$2*$B58)+($B$3*24)</f>
        <v>2659.1169999999997</v>
      </c>
      <c r="V58" s="81">
        <f>$B58*V$5+$B$1+($B$2*$B58)+($B$3*24)</f>
        <v>4244.4570000000003</v>
      </c>
      <c r="W58" s="74">
        <f>$B58*W$5+$B$1+($B$2*$B58)+($B$3*24)</f>
        <v>3046.7409999999995</v>
      </c>
      <c r="X58" s="74">
        <f>$B58*X$5+$B$1+($B$2*$B58)+($B$3*24)</f>
        <v>4285.5010000000002</v>
      </c>
    </row>
    <row r="59" spans="2:24" x14ac:dyDescent="0.25">
      <c r="B59" s="24">
        <v>6.3</v>
      </c>
      <c r="C59" s="26">
        <f>$B59*C$5+$B$1+($B$2*$B59)+($B$3*24)</f>
        <v>1643.999</v>
      </c>
      <c r="D59" s="26">
        <f>$B59*D$5+$B$1+($B$2*$B59)+($B$3*24)</f>
        <v>2359.1749999999997</v>
      </c>
      <c r="E59" s="26">
        <f>$B59*E$5+$B$1+($B$2*$B59)+($B$3*24)</f>
        <v>2671.97</v>
      </c>
      <c r="F59" s="67">
        <f>$B59*F$5+$B$1+($B$2*$B59)+($B$3*24)</f>
        <v>1916.7260000000001</v>
      </c>
      <c r="G59" s="74">
        <f>$B59*G$5+$B$1+($B$2*$B59)+($B$3*24)</f>
        <v>2336.3059999999996</v>
      </c>
      <c r="H59" s="81">
        <f>$B59*H$5+$B$1+($B$2*$B59)+($B$3*24)</f>
        <v>3018.0919999999996</v>
      </c>
      <c r="I59" s="74">
        <f>$B59*I$5+$B$1+($B$2*$B59)+($B$3*24)</f>
        <v>2147.4949999999999</v>
      </c>
      <c r="J59" s="81">
        <f>$B59*J$5+$B$1+($B$2*$B59)+($B$3*24)</f>
        <v>2420.2219999999998</v>
      </c>
      <c r="K59" s="74">
        <f>$B59*K$5+$B$1+($B$2*$B59)+($B$3*24)</f>
        <v>3071.7049999999999</v>
      </c>
      <c r="L59" s="81">
        <f>$B59*L$5+$B$1+($B$2*$B59)+($B$3*24)</f>
        <v>2838.6049999999996</v>
      </c>
      <c r="M59" s="74">
        <f>$B59*M$5+$B$1+($B$2*$B59)+($B$3*24)</f>
        <v>3095.0149999999999</v>
      </c>
      <c r="N59" s="81">
        <f>$B59*N$5+$B$1+($B$2*$B59)+($B$3*24)</f>
        <v>3596.1799999999994</v>
      </c>
      <c r="O59" s="74">
        <f>$B59*O$5+$B$1+($B$2*$B59)+($B$3*24)</f>
        <v>3416.6929999999993</v>
      </c>
      <c r="P59" s="81">
        <f>$B59*P$5+$B$1+($B$2*$B59)+($B$3*24)</f>
        <v>4004.1049999999996</v>
      </c>
      <c r="Q59" s="74">
        <f>$B59*Q$5+$B$1+($B$2*$B59)+($B$3*24)</f>
        <v>4155.62</v>
      </c>
      <c r="R59" s="81">
        <f>$B59*R$5+$B$1+($B$2*$B59)+($B$3*24)</f>
        <v>3491.2849999999994</v>
      </c>
      <c r="S59" s="74">
        <f>$B59*S$5+$B$1+($B$2*$B59)+($B$3*24)</f>
        <v>4143.9650000000001</v>
      </c>
      <c r="T59" s="81">
        <f>$B59*T$5+$B$1+($B$2*$B59)+($B$3*24)</f>
        <v>4552.5830000000005</v>
      </c>
      <c r="U59" s="74">
        <f>$B59*U$5+$B$1+($B$2*$B59)+($B$3*24)</f>
        <v>2701.1389999999997</v>
      </c>
      <c r="V59" s="81">
        <f>$B59*V$5+$B$1+($B$2*$B59)+($B$3*24)</f>
        <v>4312.049</v>
      </c>
      <c r="W59" s="74">
        <f>$B59*W$5+$B$1+($B$2*$B59)+($B$3*24)</f>
        <v>3095.0149999999999</v>
      </c>
      <c r="X59" s="74">
        <f>$B59*X$5+$B$1+($B$2*$B59)+($B$3*24)</f>
        <v>4353.7550000000001</v>
      </c>
    </row>
    <row r="60" spans="2:24" x14ac:dyDescent="0.25">
      <c r="B60" s="24">
        <v>6.4</v>
      </c>
      <c r="C60" s="26">
        <f>$B60*C$5+$B$1+($B$2*$B60)+($B$3*24)</f>
        <v>1669.241</v>
      </c>
      <c r="D60" s="26">
        <f>$B60*D$5+$B$1+($B$2*$B60)+($B$3*24)</f>
        <v>2395.7689999999998</v>
      </c>
      <c r="E60" s="26">
        <f>$B60*E$5+$B$1+($B$2*$B60)+($B$3*24)</f>
        <v>2713.529</v>
      </c>
      <c r="F60" s="67">
        <f>$B60*F$5+$B$1+($B$2*$B60)+($B$3*24)</f>
        <v>1946.2970000000003</v>
      </c>
      <c r="G60" s="74">
        <f>$B60*G$5+$B$1+($B$2*$B60)+($B$3*24)</f>
        <v>2372.5369999999998</v>
      </c>
      <c r="H60" s="81">
        <f>$B60*H$5+$B$1+($B$2*$B60)+($B$3*24)</f>
        <v>3065.145</v>
      </c>
      <c r="I60" s="74">
        <f>$B60*I$5+$B$1+($B$2*$B60)+($B$3*24)</f>
        <v>2180.7289999999998</v>
      </c>
      <c r="J60" s="81">
        <f>$B60*J$5+$B$1+($B$2*$B60)+($B$3*24)</f>
        <v>2457.7849999999994</v>
      </c>
      <c r="K60" s="74">
        <f>$B60*K$5+$B$1+($B$2*$B60)+($B$3*24)</f>
        <v>3119.6089999999999</v>
      </c>
      <c r="L60" s="81">
        <f>$B60*L$5+$B$1+($B$2*$B60)+($B$3*24)</f>
        <v>2882.8089999999997</v>
      </c>
      <c r="M60" s="74">
        <f>$B60*M$5+$B$1+($B$2*$B60)+($B$3*24)</f>
        <v>3143.2890000000002</v>
      </c>
      <c r="N60" s="81">
        <f>$B60*N$5+$B$1+($B$2*$B60)+($B$3*24)</f>
        <v>3652.4089999999992</v>
      </c>
      <c r="O60" s="74">
        <f>$B60*O$5+$B$1+($B$2*$B60)+($B$3*24)</f>
        <v>3470.0729999999999</v>
      </c>
      <c r="P60" s="81">
        <f>$B60*P$5+$B$1+($B$2*$B60)+($B$3*24)</f>
        <v>4066.8089999999997</v>
      </c>
      <c r="Q60" s="74">
        <f>$B60*Q$5+$B$1+($B$2*$B60)+($B$3*24)</f>
        <v>4220.7290000000012</v>
      </c>
      <c r="R60" s="81">
        <f>$B60*R$5+$B$1+($B$2*$B60)+($B$3*24)</f>
        <v>3545.8489999999997</v>
      </c>
      <c r="S60" s="74">
        <f>$B60*S$5+$B$1+($B$2*$B60)+($B$3*24)</f>
        <v>4208.889000000001</v>
      </c>
      <c r="T60" s="81">
        <f>$B60*T$5+$B$1+($B$2*$B60)+($B$3*24)</f>
        <v>4623.9930000000013</v>
      </c>
      <c r="U60" s="74">
        <f>$B60*U$5+$B$1+($B$2*$B60)+($B$3*24)</f>
        <v>2743.1609999999996</v>
      </c>
      <c r="V60" s="81">
        <f>$B60*V$5+$B$1+($B$2*$B60)+($B$3*24)</f>
        <v>4379.6410000000005</v>
      </c>
      <c r="W60" s="74">
        <f>$B60*W$5+$B$1+($B$2*$B60)+($B$3*24)</f>
        <v>3143.2890000000002</v>
      </c>
      <c r="X60" s="74">
        <f>$B60*X$5+$B$1+($B$2*$B60)+($B$3*24)</f>
        <v>4422.0090000000009</v>
      </c>
    </row>
    <row r="61" spans="2:24" x14ac:dyDescent="0.25">
      <c r="B61" s="24">
        <v>6.5</v>
      </c>
      <c r="C61" s="26">
        <f>$B61*C$5+$B$1+($B$2*$B61)+($B$3*24)</f>
        <v>1694.4829999999999</v>
      </c>
      <c r="D61" s="26">
        <f>$B61*D$5+$B$1+($B$2*$B61)+($B$3*24)</f>
        <v>2432.3629999999994</v>
      </c>
      <c r="E61" s="26">
        <f>$B61*E$5+$B$1+($B$2*$B61)+($B$3*24)</f>
        <v>2755.0879999999997</v>
      </c>
      <c r="F61" s="67">
        <f>$B61*F$5+$B$1+($B$2*$B61)+($B$3*24)</f>
        <v>1975.8680000000002</v>
      </c>
      <c r="G61" s="74">
        <f>$B61*G$5+$B$1+($B$2*$B61)+($B$3*24)</f>
        <v>2408.7679999999996</v>
      </c>
      <c r="H61" s="81">
        <f>$B61*H$5+$B$1+($B$2*$B61)+($B$3*24)</f>
        <v>3112.1979999999999</v>
      </c>
      <c r="I61" s="74">
        <f>$B61*I$5+$B$1+($B$2*$B61)+($B$3*24)</f>
        <v>2213.9629999999997</v>
      </c>
      <c r="J61" s="81">
        <f>$B61*J$5+$B$1+($B$2*$B61)+($B$3*24)</f>
        <v>2495.3479999999995</v>
      </c>
      <c r="K61" s="74">
        <f>$B61*K$5+$B$1+($B$2*$B61)+($B$3*24)</f>
        <v>3167.5129999999999</v>
      </c>
      <c r="L61" s="81">
        <f>$B61*L$5+$B$1+($B$2*$B61)+($B$3*24)</f>
        <v>2927.0129999999999</v>
      </c>
      <c r="M61" s="74">
        <f>$B61*M$5+$B$1+($B$2*$B61)+($B$3*24)</f>
        <v>3191.5629999999996</v>
      </c>
      <c r="N61" s="81">
        <f>$B61*N$5+$B$1+($B$2*$B61)+($B$3*24)</f>
        <v>3708.6379999999995</v>
      </c>
      <c r="O61" s="74">
        <f>$B61*O$5+$B$1+($B$2*$B61)+($B$3*24)</f>
        <v>3523.4529999999991</v>
      </c>
      <c r="P61" s="81">
        <f>$B61*P$5+$B$1+($B$2*$B61)+($B$3*24)</f>
        <v>4129.5129999999999</v>
      </c>
      <c r="Q61" s="74">
        <f>$B61*Q$5+$B$1+($B$2*$B61)+($B$3*24)</f>
        <v>4285.8380000000016</v>
      </c>
      <c r="R61" s="81">
        <f>$B61*R$5+$B$1+($B$2*$B61)+($B$3*24)</f>
        <v>3600.4129999999996</v>
      </c>
      <c r="S61" s="74">
        <f>$B61*S$5+$B$1+($B$2*$B61)+($B$3*24)</f>
        <v>4273.813000000001</v>
      </c>
      <c r="T61" s="81">
        <f>$B61*T$5+$B$1+($B$2*$B61)+($B$3*24)</f>
        <v>4695.4030000000012</v>
      </c>
      <c r="U61" s="74">
        <f>$B61*U$5+$B$1+($B$2*$B61)+($B$3*24)</f>
        <v>2785.1829999999995</v>
      </c>
      <c r="V61" s="81">
        <f>$B61*V$5+$B$1+($B$2*$B61)+($B$3*24)</f>
        <v>4447.2330000000011</v>
      </c>
      <c r="W61" s="74">
        <f>$B61*W$5+$B$1+($B$2*$B61)+($B$3*24)</f>
        <v>3191.5629999999996</v>
      </c>
      <c r="X61" s="74">
        <f>$B61*X$5+$B$1+($B$2*$B61)+($B$3*24)</f>
        <v>4490.2630000000008</v>
      </c>
    </row>
    <row r="62" spans="2:24" x14ac:dyDescent="0.25">
      <c r="B62" s="24">
        <v>6.6</v>
      </c>
      <c r="C62" s="26">
        <f>$B62*C$5+$B$1+($B$2*$B62)+($B$3*24)</f>
        <v>1719.7249999999999</v>
      </c>
      <c r="D62" s="26">
        <f>$B62*D$5+$B$1+($B$2*$B62)+($B$3*24)</f>
        <v>2468.9569999999994</v>
      </c>
      <c r="E62" s="26">
        <f>$B62*E$5+$B$1+($B$2*$B62)+($B$3*24)</f>
        <v>2796.6469999999999</v>
      </c>
      <c r="F62" s="67">
        <f>$B62*F$5+$B$1+($B$2*$B62)+($B$3*24)</f>
        <v>2005.4390000000001</v>
      </c>
      <c r="G62" s="74">
        <f>$B62*G$5+$B$1+($B$2*$B62)+($B$3*24)</f>
        <v>2444.9989999999998</v>
      </c>
      <c r="H62" s="81">
        <f>$B62*H$5+$B$1+($B$2*$B62)+($B$3*24)</f>
        <v>3159.2509999999997</v>
      </c>
      <c r="I62" s="74">
        <f>$B62*I$5+$B$1+($B$2*$B62)+($B$3*24)</f>
        <v>2247.1969999999997</v>
      </c>
      <c r="J62" s="81">
        <f>$B62*J$5+$B$1+($B$2*$B62)+($B$3*24)</f>
        <v>2532.9109999999996</v>
      </c>
      <c r="K62" s="74">
        <f>$B62*K$5+$B$1+($B$2*$B62)+($B$3*24)</f>
        <v>3215.4169999999999</v>
      </c>
      <c r="L62" s="81">
        <f>$B62*L$5+$B$1+($B$2*$B62)+($B$3*24)</f>
        <v>2971.2169999999996</v>
      </c>
      <c r="M62" s="74">
        <f>$B62*M$5+$B$1+($B$2*$B62)+($B$3*24)</f>
        <v>3239.8369999999995</v>
      </c>
      <c r="N62" s="81">
        <f>$B62*N$5+$B$1+($B$2*$B62)+($B$3*24)</f>
        <v>3764.8669999999993</v>
      </c>
      <c r="O62" s="74">
        <f>$B62*O$5+$B$1+($B$2*$B62)+($B$3*24)</f>
        <v>3576.8329999999992</v>
      </c>
      <c r="P62" s="81">
        <f>$B62*P$5+$B$1+($B$2*$B62)+($B$3*24)</f>
        <v>4192.2169999999996</v>
      </c>
      <c r="Q62" s="74">
        <f>$B62*Q$5+$B$1+($B$2*$B62)+($B$3*24)</f>
        <v>4350.9470000000001</v>
      </c>
      <c r="R62" s="81">
        <f>$B62*R$5+$B$1+($B$2*$B62)+($B$3*24)</f>
        <v>3654.9769999999994</v>
      </c>
      <c r="S62" s="74">
        <f>$B62*S$5+$B$1+($B$2*$B62)+($B$3*24)</f>
        <v>4338.7370000000001</v>
      </c>
      <c r="T62" s="81">
        <f>$B62*T$5+$B$1+($B$2*$B62)+($B$3*24)</f>
        <v>4766.8130000000001</v>
      </c>
      <c r="U62" s="74">
        <f>$B62*U$5+$B$1+($B$2*$B62)+($B$3*24)</f>
        <v>2827.2049999999999</v>
      </c>
      <c r="V62" s="81">
        <f>$B62*V$5+$B$1+($B$2*$B62)+($B$3*24)</f>
        <v>4514.8249999999998</v>
      </c>
      <c r="W62" s="74">
        <f>$B62*W$5+$B$1+($B$2*$B62)+($B$3*24)</f>
        <v>3239.8369999999995</v>
      </c>
      <c r="X62" s="74">
        <f>$B62*X$5+$B$1+($B$2*$B62)+($B$3*24)</f>
        <v>4558.5169999999998</v>
      </c>
    </row>
    <row r="63" spans="2:24" x14ac:dyDescent="0.25">
      <c r="B63" s="24">
        <v>6.7</v>
      </c>
      <c r="C63" s="26">
        <f>$B63*C$5+$B$1+($B$2*$B63)+($B$3*24)</f>
        <v>1744.9670000000001</v>
      </c>
      <c r="D63" s="26">
        <f>$B63*D$5+$B$1+($B$2*$B63)+($B$3*24)</f>
        <v>2505.5509999999995</v>
      </c>
      <c r="E63" s="26">
        <f>$B63*E$5+$B$1+($B$2*$B63)+($B$3*24)</f>
        <v>2838.2059999999997</v>
      </c>
      <c r="F63" s="67">
        <f>$B63*F$5+$B$1+($B$2*$B63)+($B$3*24)</f>
        <v>2035.0100000000002</v>
      </c>
      <c r="G63" s="74">
        <f>$B63*G$5+$B$1+($B$2*$B63)+($B$3*24)</f>
        <v>2481.2299999999996</v>
      </c>
      <c r="H63" s="81">
        <f>$B63*H$5+$B$1+($B$2*$B63)+($B$3*24)</f>
        <v>3206.3039999999996</v>
      </c>
      <c r="I63" s="74">
        <f>$B63*I$5+$B$1+($B$2*$B63)+($B$3*24)</f>
        <v>2280.4309999999996</v>
      </c>
      <c r="J63" s="81">
        <f>$B63*J$5+$B$1+($B$2*$B63)+($B$3*24)</f>
        <v>2570.4739999999997</v>
      </c>
      <c r="K63" s="74">
        <f>$B63*K$5+$B$1+($B$2*$B63)+($B$3*24)</f>
        <v>3263.3209999999995</v>
      </c>
      <c r="L63" s="81">
        <f>$B63*L$5+$B$1+($B$2*$B63)+($B$3*24)</f>
        <v>3015.4209999999998</v>
      </c>
      <c r="M63" s="74">
        <f>$B63*M$5+$B$1+($B$2*$B63)+($B$3*24)</f>
        <v>3288.1109999999994</v>
      </c>
      <c r="N63" s="81">
        <f>$B63*N$5+$B$1+($B$2*$B63)+($B$3*24)</f>
        <v>3821.0959999999991</v>
      </c>
      <c r="O63" s="74">
        <f>$B63*O$5+$B$1+($B$2*$B63)+($B$3*24)</f>
        <v>3630.2129999999993</v>
      </c>
      <c r="P63" s="81">
        <f>$B63*P$5+$B$1+($B$2*$B63)+($B$3*24)</f>
        <v>4254.9210000000003</v>
      </c>
      <c r="Q63" s="74">
        <f>$B63*Q$5+$B$1+($B$2*$B63)+($B$3*24)</f>
        <v>4416.0560000000005</v>
      </c>
      <c r="R63" s="81">
        <f>$B63*R$5+$B$1+($B$2*$B63)+($B$3*24)</f>
        <v>3709.5409999999993</v>
      </c>
      <c r="S63" s="74">
        <f>$B63*S$5+$B$1+($B$2*$B63)+($B$3*24)</f>
        <v>4403.661000000001</v>
      </c>
      <c r="T63" s="81">
        <f>$B63*T$5+$B$1+($B$2*$B63)+($B$3*24)</f>
        <v>4838.2230000000009</v>
      </c>
      <c r="U63" s="74">
        <f>$B63*U$5+$B$1+($B$2*$B63)+($B$3*24)</f>
        <v>2869.2269999999999</v>
      </c>
      <c r="V63" s="81">
        <f>$B63*V$5+$B$1+($B$2*$B63)+($B$3*24)</f>
        <v>4582.4170000000004</v>
      </c>
      <c r="W63" s="74">
        <f>$B63*W$5+$B$1+($B$2*$B63)+($B$3*24)</f>
        <v>3288.1109999999994</v>
      </c>
      <c r="X63" s="74">
        <f>$B63*X$5+$B$1+($B$2*$B63)+($B$3*24)</f>
        <v>4626.7710000000006</v>
      </c>
    </row>
    <row r="64" spans="2:24" x14ac:dyDescent="0.25">
      <c r="B64" s="24">
        <v>6.8</v>
      </c>
      <c r="C64" s="26">
        <f>$B64*C$5+$B$1+($B$2*$B64)+($B$3*24)</f>
        <v>1770.2089999999998</v>
      </c>
      <c r="D64" s="26">
        <f>$B64*D$5+$B$1+($B$2*$B64)+($B$3*24)</f>
        <v>2542.1449999999995</v>
      </c>
      <c r="E64" s="26">
        <f>$B64*E$5+$B$1+($B$2*$B64)+($B$3*24)</f>
        <v>2879.7649999999999</v>
      </c>
      <c r="F64" s="67">
        <f>$B64*F$5+$B$1+($B$2*$B64)+($B$3*24)</f>
        <v>2064.5810000000001</v>
      </c>
      <c r="G64" s="74">
        <f>$B64*G$5+$B$1+($B$2*$B64)+($B$3*24)</f>
        <v>2517.4609999999998</v>
      </c>
      <c r="H64" s="81">
        <f>$B64*H$5+$B$1+($B$2*$B64)+($B$3*24)</f>
        <v>3253.3569999999995</v>
      </c>
      <c r="I64" s="74">
        <f>$B64*I$5+$B$1+($B$2*$B64)+($B$3*24)</f>
        <v>2313.665</v>
      </c>
      <c r="J64" s="81">
        <f>$B64*J$5+$B$1+($B$2*$B64)+($B$3*24)</f>
        <v>2608.0369999999994</v>
      </c>
      <c r="K64" s="74">
        <f>$B64*K$5+$B$1+($B$2*$B64)+($B$3*24)</f>
        <v>3311.2249999999995</v>
      </c>
      <c r="L64" s="81">
        <f>$B64*L$5+$B$1+($B$2*$B64)+($B$3*24)</f>
        <v>3059.6249999999995</v>
      </c>
      <c r="M64" s="74">
        <f>$B64*M$5+$B$1+($B$2*$B64)+($B$3*24)</f>
        <v>3336.3849999999998</v>
      </c>
      <c r="N64" s="81">
        <f>$B64*N$5+$B$1+($B$2*$B64)+($B$3*24)</f>
        <v>3877.3249999999994</v>
      </c>
      <c r="O64" s="74">
        <f>$B64*O$5+$B$1+($B$2*$B64)+($B$3*24)</f>
        <v>3683.5929999999994</v>
      </c>
      <c r="P64" s="81">
        <f>$B64*P$5+$B$1+($B$2*$B64)+($B$3*24)</f>
        <v>4317.625</v>
      </c>
      <c r="Q64" s="74">
        <f>$B64*Q$5+$B$1+($B$2*$B64)+($B$3*24)</f>
        <v>4481.1650000000009</v>
      </c>
      <c r="R64" s="81">
        <f>$B64*R$5+$B$1+($B$2*$B64)+($B$3*24)</f>
        <v>3764.1049999999996</v>
      </c>
      <c r="S64" s="74">
        <f>$B64*S$5+$B$1+($B$2*$B64)+($B$3*24)</f>
        <v>4468.585</v>
      </c>
      <c r="T64" s="81">
        <f>$B64*T$5+$B$1+($B$2*$B64)+($B$3*24)</f>
        <v>4909.6330000000007</v>
      </c>
      <c r="U64" s="74">
        <f>$B64*U$5+$B$1+($B$2*$B64)+($B$3*24)</f>
        <v>2911.2489999999998</v>
      </c>
      <c r="V64" s="81">
        <f>$B64*V$5+$B$1+($B$2*$B64)+($B$3*24)</f>
        <v>4650.009</v>
      </c>
      <c r="W64" s="74">
        <f>$B64*W$5+$B$1+($B$2*$B64)+($B$3*24)</f>
        <v>3336.3849999999998</v>
      </c>
      <c r="X64" s="74">
        <f>$B64*X$5+$B$1+($B$2*$B64)+($B$3*24)</f>
        <v>4695.0250000000005</v>
      </c>
    </row>
    <row r="65" spans="2:24" ht="15.75" thickBot="1" x14ac:dyDescent="0.3">
      <c r="B65" s="33">
        <v>6.9</v>
      </c>
      <c r="C65" s="28">
        <f>$B65*C$5+$B$1+($B$2*$B65)+($B$3*24)</f>
        <v>1795.451</v>
      </c>
      <c r="D65" s="28">
        <f>$B65*D$5+$B$1+($B$2*$B65)+($B$3*24)</f>
        <v>2578.739</v>
      </c>
      <c r="E65" s="28">
        <f>$B65*E$5+$B$1+($B$2*$B65)+($B$3*24)</f>
        <v>2921.3240000000001</v>
      </c>
      <c r="F65" s="71">
        <f>$B65*F$5+$B$1+($B$2*$B65)+($B$3*24)</f>
        <v>2094.152</v>
      </c>
      <c r="G65" s="78">
        <f>$B65*G$5+$B$1+($B$2*$B65)+($B$3*24)</f>
        <v>2553.692</v>
      </c>
      <c r="H65" s="85">
        <f>$B65*H$5+$B$1+($B$2*$B65)+($B$3*24)</f>
        <v>3300.4100000000003</v>
      </c>
      <c r="I65" s="78">
        <f>$B65*I$5+$B$1+($B$2*$B65)+($B$3*24)</f>
        <v>2346.8989999999999</v>
      </c>
      <c r="J65" s="85">
        <f>$B65*J$5+$B$1+($B$2*$B65)+($B$3*24)</f>
        <v>2645.6</v>
      </c>
      <c r="K65" s="78">
        <f>$B65*K$5+$B$1+($B$2*$B65)+($B$3*24)</f>
        <v>3359.1289999999999</v>
      </c>
      <c r="L65" s="85">
        <f>$B65*L$5+$B$1+($B$2*$B65)+($B$3*24)</f>
        <v>3103.8290000000002</v>
      </c>
      <c r="M65" s="78">
        <f>$B65*M$5+$B$1+($B$2*$B65)+($B$3*24)</f>
        <v>3384.6590000000001</v>
      </c>
      <c r="N65" s="85">
        <f>$B65*N$5+$B$1+($B$2*$B65)+($B$3*24)</f>
        <v>3933.5539999999996</v>
      </c>
      <c r="O65" s="78">
        <f>$B65*O$5+$B$1+($B$2*$B65)+($B$3*24)</f>
        <v>3736.9729999999995</v>
      </c>
      <c r="P65" s="85">
        <f>$B65*P$5+$B$1+($B$2*$B65)+($B$3*24)</f>
        <v>4380.3290000000006</v>
      </c>
      <c r="Q65" s="78">
        <f>$B65*Q$5+$B$1+($B$2*$B65)+($B$3*24)</f>
        <v>4546.2740000000013</v>
      </c>
      <c r="R65" s="85">
        <f>$B65*R$5+$B$1+($B$2*$B65)+($B$3*24)</f>
        <v>3818.6689999999999</v>
      </c>
      <c r="S65" s="78">
        <f>$B65*S$5+$B$1+($B$2*$B65)+($B$3*24)</f>
        <v>4533.5090000000009</v>
      </c>
      <c r="T65" s="85">
        <f>$B65*T$5+$B$1+($B$2*$B65)+($B$3*24)</f>
        <v>4981.0430000000015</v>
      </c>
      <c r="U65" s="78">
        <f>$B65*U$5+$B$1+($B$2*$B65)+($B$3*24)</f>
        <v>2953.2710000000002</v>
      </c>
      <c r="V65" s="85">
        <f>$B65*V$5+$B$1+($B$2*$B65)+($B$3*24)</f>
        <v>4717.6010000000006</v>
      </c>
      <c r="W65" s="78">
        <f>$B65*W$5+$B$1+($B$2*$B65)+($B$3*24)</f>
        <v>3384.6590000000001</v>
      </c>
      <c r="X65" s="78">
        <f>$B65*X$5+$B$1+($B$2*$B65)+($B$3*24)</f>
        <v>4763.2790000000005</v>
      </c>
    </row>
    <row r="66" spans="2:24" x14ac:dyDescent="0.25">
      <c r="B66" s="23">
        <v>7</v>
      </c>
      <c r="C66" s="31">
        <f>$B66*C$5+$B$1+($B$2*$B66)+($B$3*28)</f>
        <v>1823.2930000000001</v>
      </c>
      <c r="D66" s="31">
        <f>$B66*D$5+$B$1+($B$2*$B66)+($B$3*28)</f>
        <v>2617.9329999999995</v>
      </c>
      <c r="E66" s="31">
        <f>$B66*E$5+$B$1+($B$2*$B66)+($B$3*28)</f>
        <v>2965.4829999999997</v>
      </c>
      <c r="F66" s="66">
        <f>$B66*F$5+$B$1+($B$2*$B66)+($B$3*28)</f>
        <v>2126.3229999999999</v>
      </c>
      <c r="G66" s="73">
        <f>$B66*G$5+$B$1+($B$2*$B66)+($B$3*28)</f>
        <v>2592.5229999999992</v>
      </c>
      <c r="H66" s="80">
        <f>$B66*H$5+$B$1+($B$2*$B66)+($B$3*28)</f>
        <v>3350.0629999999996</v>
      </c>
      <c r="I66" s="73">
        <f>$B66*I$5+$B$1+($B$2*$B66)+($B$3*28)</f>
        <v>2382.7329999999997</v>
      </c>
      <c r="J66" s="80">
        <f>$B66*J$5+$B$1+($B$2*$B66)+($B$3*28)</f>
        <v>2685.7629999999995</v>
      </c>
      <c r="K66" s="73">
        <f>$B66*K$5+$B$1+($B$2*$B66)+($B$3*28)</f>
        <v>3409.6329999999994</v>
      </c>
      <c r="L66" s="80">
        <f>$B66*L$5+$B$1+($B$2*$B66)+($B$3*28)</f>
        <v>3150.6329999999994</v>
      </c>
      <c r="M66" s="73">
        <f>$B66*M$5+$B$1+($B$2*$B66)+($B$3*28)</f>
        <v>3435.5329999999994</v>
      </c>
      <c r="N66" s="80">
        <f>$B66*N$5+$B$1+($B$2*$B66)+($B$3*28)</f>
        <v>3992.3829999999989</v>
      </c>
      <c r="O66" s="73">
        <f>$B66*O$5+$B$1+($B$2*$B66)+($B$3*28)</f>
        <v>3792.9529999999991</v>
      </c>
      <c r="P66" s="80">
        <f>$B66*P$5+$B$1+($B$2*$B66)+($B$3*28)</f>
        <v>4445.6329999999998</v>
      </c>
      <c r="Q66" s="73">
        <f>$B66*Q$5+$B$1+($B$2*$B66)+($B$3*28)</f>
        <v>4613.9830000000002</v>
      </c>
      <c r="R66" s="80">
        <f>$B66*R$5+$B$1+($B$2*$B66)+($B$3*28)</f>
        <v>3875.8329999999992</v>
      </c>
      <c r="S66" s="73">
        <f>$B66*S$5+$B$1+($B$2*$B66)+($B$3*28)</f>
        <v>4601.0330000000004</v>
      </c>
      <c r="T66" s="80">
        <f>$B66*T$5+$B$1+($B$2*$B66)+($B$3*28)</f>
        <v>5055.0530000000008</v>
      </c>
      <c r="U66" s="73">
        <f>$B66*U$5+$B$1+($B$2*$B66)+($B$3*28)</f>
        <v>2997.8929999999996</v>
      </c>
      <c r="V66" s="80">
        <f>$B66*V$5+$B$1+($B$2*$B66)+($B$3*28)</f>
        <v>4787.7929999999997</v>
      </c>
      <c r="W66" s="73">
        <f>$B66*W$5+$B$1+($B$2*$B66)+($B$3*28)</f>
        <v>3435.5329999999994</v>
      </c>
      <c r="X66" s="73">
        <f>$B66*X$5+$B$1+($B$2*$B66)+($B$3*28)</f>
        <v>4834.1329999999998</v>
      </c>
    </row>
    <row r="67" spans="2:24" x14ac:dyDescent="0.25">
      <c r="B67" s="24">
        <v>7.1</v>
      </c>
      <c r="C67" s="27">
        <f>$B67*C$5+$B$1+($B$2*$B67)+($B$3*28)</f>
        <v>1848.5350000000001</v>
      </c>
      <c r="D67" s="27">
        <f>$B67*D$5+$B$1+($B$2*$B67)+($B$3*28)</f>
        <v>2654.5269999999996</v>
      </c>
      <c r="E67" s="27">
        <f>$B67*E$5+$B$1+($B$2*$B67)+($B$3*28)</f>
        <v>3007.0419999999995</v>
      </c>
      <c r="F67" s="69">
        <f>$B67*F$5+$B$1+($B$2*$B67)+($B$3*28)</f>
        <v>2155.8939999999998</v>
      </c>
      <c r="G67" s="76">
        <f>$B67*G$5+$B$1+($B$2*$B67)+($B$3*28)</f>
        <v>2628.7539999999995</v>
      </c>
      <c r="H67" s="83">
        <f>$B67*H$5+$B$1+($B$2*$B67)+($B$3*28)</f>
        <v>3397.1159999999995</v>
      </c>
      <c r="I67" s="76">
        <f>$B67*I$5+$B$1+($B$2*$B67)+($B$3*28)</f>
        <v>2415.9669999999996</v>
      </c>
      <c r="J67" s="83">
        <f>$B67*J$5+$B$1+($B$2*$B67)+($B$3*28)</f>
        <v>2723.3259999999996</v>
      </c>
      <c r="K67" s="76">
        <f>$B67*K$5+$B$1+($B$2*$B67)+($B$3*28)</f>
        <v>3457.5369999999994</v>
      </c>
      <c r="L67" s="83">
        <f>$B67*L$5+$B$1+($B$2*$B67)+($B$3*28)</f>
        <v>3194.8369999999995</v>
      </c>
      <c r="M67" s="76">
        <f>$B67*M$5+$B$1+($B$2*$B67)+($B$3*28)</f>
        <v>3483.8069999999993</v>
      </c>
      <c r="N67" s="83">
        <f>$B67*N$5+$B$1+($B$2*$B67)+($B$3*28)</f>
        <v>4048.6119999999992</v>
      </c>
      <c r="O67" s="76">
        <f>$B67*O$5+$B$1+($B$2*$B67)+($B$3*28)</f>
        <v>3846.3329999999992</v>
      </c>
      <c r="P67" s="83">
        <f>$B67*P$5+$B$1+($B$2*$B67)+($B$3*28)</f>
        <v>4508.3369999999995</v>
      </c>
      <c r="Q67" s="76">
        <f>$B67*Q$5+$B$1+($B$2*$B67)+($B$3*28)</f>
        <v>4679.0920000000006</v>
      </c>
      <c r="R67" s="83">
        <f>$B67*R$5+$B$1+($B$2*$B67)+($B$3*28)</f>
        <v>3930.3969999999995</v>
      </c>
      <c r="S67" s="76">
        <f>$B67*S$5+$B$1+($B$2*$B67)+($B$3*28)</f>
        <v>4665.9570000000003</v>
      </c>
      <c r="T67" s="83">
        <f>$B67*T$5+$B$1+($B$2*$B67)+($B$3*28)</f>
        <v>5126.4630000000006</v>
      </c>
      <c r="U67" s="76">
        <f>$B67*U$5+$B$1+($B$2*$B67)+($B$3*28)</f>
        <v>3039.9149999999995</v>
      </c>
      <c r="V67" s="83">
        <f>$B67*V$5+$B$1+($B$2*$B67)+($B$3*28)</f>
        <v>4855.3850000000002</v>
      </c>
      <c r="W67" s="76">
        <f>$B67*W$5+$B$1+($B$2*$B67)+($B$3*28)</f>
        <v>3483.8069999999993</v>
      </c>
      <c r="X67" s="76">
        <f>$B67*X$5+$B$1+($B$2*$B67)+($B$3*28)</f>
        <v>4902.3869999999997</v>
      </c>
    </row>
    <row r="68" spans="2:24" x14ac:dyDescent="0.25">
      <c r="B68" s="24">
        <v>7.2</v>
      </c>
      <c r="C68" s="27">
        <f>$B68*C$5+$B$1+($B$2*$B68)+($B$3*28)</f>
        <v>1873.777</v>
      </c>
      <c r="D68" s="27">
        <f>$B68*D$5+$B$1+($B$2*$B68)+($B$3*28)</f>
        <v>2691.1209999999996</v>
      </c>
      <c r="E68" s="27">
        <f>$B68*E$5+$B$1+($B$2*$B68)+($B$3*28)</f>
        <v>3048.6010000000001</v>
      </c>
      <c r="F68" s="69">
        <f>$B68*F$5+$B$1+($B$2*$B68)+($B$3*28)</f>
        <v>2185.4650000000001</v>
      </c>
      <c r="G68" s="76">
        <f>$B68*G$5+$B$1+($B$2*$B68)+($B$3*28)</f>
        <v>2664.9849999999997</v>
      </c>
      <c r="H68" s="83">
        <f>$B68*H$5+$B$1+($B$2*$B68)+($B$3*28)</f>
        <v>3444.1689999999999</v>
      </c>
      <c r="I68" s="76">
        <f>$B68*I$5+$B$1+($B$2*$B68)+($B$3*28)</f>
        <v>2449.201</v>
      </c>
      <c r="J68" s="83">
        <f>$B68*J$5+$B$1+($B$2*$B68)+($B$3*28)</f>
        <v>2760.8889999999997</v>
      </c>
      <c r="K68" s="76">
        <f>$B68*K$5+$B$1+($B$2*$B68)+($B$3*28)</f>
        <v>3505.4409999999998</v>
      </c>
      <c r="L68" s="83">
        <f>$B68*L$5+$B$1+($B$2*$B68)+($B$3*28)</f>
        <v>3239.0409999999997</v>
      </c>
      <c r="M68" s="76">
        <f>$B68*M$5+$B$1+($B$2*$B68)+($B$3*28)</f>
        <v>3532.0809999999997</v>
      </c>
      <c r="N68" s="83">
        <f>$B68*N$5+$B$1+($B$2*$B68)+($B$3*28)</f>
        <v>4104.8409999999994</v>
      </c>
      <c r="O68" s="76">
        <f>$B68*O$5+$B$1+($B$2*$B68)+($B$3*28)</f>
        <v>3899.7129999999993</v>
      </c>
      <c r="P68" s="83">
        <f>$B68*P$5+$B$1+($B$2*$B68)+($B$3*28)</f>
        <v>4571.0409999999993</v>
      </c>
      <c r="Q68" s="76">
        <f>$B68*Q$5+$B$1+($B$2*$B68)+($B$3*28)</f>
        <v>4744.201</v>
      </c>
      <c r="R68" s="83">
        <f>$B68*R$5+$B$1+($B$2*$B68)+($B$3*28)</f>
        <v>3984.9609999999998</v>
      </c>
      <c r="S68" s="76">
        <f>$B68*S$5+$B$1+($B$2*$B68)+($B$3*28)</f>
        <v>4730.8810000000003</v>
      </c>
      <c r="T68" s="83">
        <f>$B68*T$5+$B$1+($B$2*$B68)+($B$3*28)</f>
        <v>5197.8729999999996</v>
      </c>
      <c r="U68" s="76">
        <f>$B68*U$5+$B$1+($B$2*$B68)+($B$3*28)</f>
        <v>3081.9369999999999</v>
      </c>
      <c r="V68" s="83">
        <f>$B68*V$5+$B$1+($B$2*$B68)+($B$3*28)</f>
        <v>4922.9769999999999</v>
      </c>
      <c r="W68" s="76">
        <f>$B68*W$5+$B$1+($B$2*$B68)+($B$3*28)</f>
        <v>3532.0809999999997</v>
      </c>
      <c r="X68" s="76">
        <f>$B68*X$5+$B$1+($B$2*$B68)+($B$3*28)</f>
        <v>4970.6409999999996</v>
      </c>
    </row>
    <row r="69" spans="2:24" x14ac:dyDescent="0.25">
      <c r="B69" s="24">
        <v>7.3</v>
      </c>
      <c r="C69" s="27">
        <f>$B69*C$5+$B$1+($B$2*$B69)+($B$3*28)</f>
        <v>1899.0190000000002</v>
      </c>
      <c r="D69" s="27">
        <f>$B69*D$5+$B$1+($B$2*$B69)+($B$3*28)</f>
        <v>2727.7149999999992</v>
      </c>
      <c r="E69" s="27">
        <f>$B69*E$5+$B$1+($B$2*$B69)+($B$3*28)</f>
        <v>3090.1599999999994</v>
      </c>
      <c r="F69" s="69">
        <f>$B69*F$5+$B$1+($B$2*$B69)+($B$3*28)</f>
        <v>2215.0359999999996</v>
      </c>
      <c r="G69" s="76">
        <f>$B69*G$5+$B$1+($B$2*$B69)+($B$3*28)</f>
        <v>2701.2159999999994</v>
      </c>
      <c r="H69" s="83">
        <f>$B69*H$5+$B$1+($B$2*$B69)+($B$3*28)</f>
        <v>3491.2219999999998</v>
      </c>
      <c r="I69" s="76">
        <f>$B69*I$5+$B$1+($B$2*$B69)+($B$3*28)</f>
        <v>2482.4349999999995</v>
      </c>
      <c r="J69" s="83">
        <f>$B69*J$5+$B$1+($B$2*$B69)+($B$3*28)</f>
        <v>2798.4519999999993</v>
      </c>
      <c r="K69" s="76">
        <f>$B69*K$5+$B$1+($B$2*$B69)+($B$3*28)</f>
        <v>3553.3449999999993</v>
      </c>
      <c r="L69" s="83">
        <f>$B69*L$5+$B$1+($B$2*$B69)+($B$3*28)</f>
        <v>3283.2449999999994</v>
      </c>
      <c r="M69" s="76">
        <f>$B69*M$5+$B$1+($B$2*$B69)+($B$3*28)</f>
        <v>3580.3549999999996</v>
      </c>
      <c r="N69" s="83">
        <f>$B69*N$5+$B$1+($B$2*$B69)+($B$3*28)</f>
        <v>4161.07</v>
      </c>
      <c r="O69" s="76">
        <f>$B69*O$5+$B$1+($B$2*$B69)+($B$3*28)</f>
        <v>3953.0929999999989</v>
      </c>
      <c r="P69" s="83">
        <f>$B69*P$5+$B$1+($B$2*$B69)+($B$3*28)</f>
        <v>4633.7449999999999</v>
      </c>
      <c r="Q69" s="76">
        <f>$B69*Q$5+$B$1+($B$2*$B69)+($B$3*28)</f>
        <v>4809.3100000000004</v>
      </c>
      <c r="R69" s="83">
        <f>$B69*R$5+$B$1+($B$2*$B69)+($B$3*28)</f>
        <v>4039.5249999999992</v>
      </c>
      <c r="S69" s="76">
        <f>$B69*S$5+$B$1+($B$2*$B69)+($B$3*28)</f>
        <v>4795.8049999999994</v>
      </c>
      <c r="T69" s="83">
        <f>$B69*T$5+$B$1+($B$2*$B69)+($B$3*28)</f>
        <v>5269.2829999999994</v>
      </c>
      <c r="U69" s="76">
        <f>$B69*U$5+$B$1+($B$2*$B69)+($B$3*28)</f>
        <v>3123.9589999999994</v>
      </c>
      <c r="V69" s="83">
        <f>$B69*V$5+$B$1+($B$2*$B69)+($B$3*28)</f>
        <v>4990.5689999999995</v>
      </c>
      <c r="W69" s="76">
        <f>$B69*W$5+$B$1+($B$2*$B69)+($B$3*28)</f>
        <v>3580.3549999999996</v>
      </c>
      <c r="X69" s="76">
        <f>$B69*X$5+$B$1+($B$2*$B69)+($B$3*28)</f>
        <v>5038.8949999999995</v>
      </c>
    </row>
    <row r="70" spans="2:24" x14ac:dyDescent="0.25">
      <c r="B70" s="24">
        <v>7.4</v>
      </c>
      <c r="C70" s="27">
        <f>$B70*C$5+$B$1+($B$2*$B70)+($B$3*28)</f>
        <v>1924.2610000000002</v>
      </c>
      <c r="D70" s="27">
        <f>$B70*D$5+$B$1+($B$2*$B70)+($B$3*28)</f>
        <v>2764.3089999999997</v>
      </c>
      <c r="E70" s="27">
        <f>$B70*E$5+$B$1+($B$2*$B70)+($B$3*28)</f>
        <v>3131.7190000000001</v>
      </c>
      <c r="F70" s="69">
        <f>$B70*F$5+$B$1+($B$2*$B70)+($B$3*28)</f>
        <v>2244.607</v>
      </c>
      <c r="G70" s="76">
        <f>$B70*G$5+$B$1+($B$2*$B70)+($B$3*28)</f>
        <v>2737.4469999999997</v>
      </c>
      <c r="H70" s="83">
        <f>$B70*H$5+$B$1+($B$2*$B70)+($B$3*28)</f>
        <v>3538.2750000000001</v>
      </c>
      <c r="I70" s="76">
        <f>$B70*I$5+$B$1+($B$2*$B70)+($B$3*28)</f>
        <v>2515.6689999999999</v>
      </c>
      <c r="J70" s="83">
        <f>$B70*J$5+$B$1+($B$2*$B70)+($B$3*28)</f>
        <v>2836.0149999999999</v>
      </c>
      <c r="K70" s="76">
        <f>$B70*K$5+$B$1+($B$2*$B70)+($B$3*28)</f>
        <v>3601.2489999999998</v>
      </c>
      <c r="L70" s="83">
        <f>$B70*L$5+$B$1+($B$2*$B70)+($B$3*28)</f>
        <v>3327.4490000000001</v>
      </c>
      <c r="M70" s="76">
        <f>$B70*M$5+$B$1+($B$2*$B70)+($B$3*28)</f>
        <v>3628.6289999999999</v>
      </c>
      <c r="N70" s="83">
        <f>$B70*N$5+$B$1+($B$2*$B70)+($B$3*28)</f>
        <v>4217.299</v>
      </c>
      <c r="O70" s="76">
        <f>$B70*O$5+$B$1+($B$2*$B70)+($B$3*28)</f>
        <v>4006.4729999999995</v>
      </c>
      <c r="P70" s="83">
        <f>$B70*P$5+$B$1+($B$2*$B70)+($B$3*28)</f>
        <v>4696.4489999999996</v>
      </c>
      <c r="Q70" s="76">
        <f>$B70*Q$5+$B$1+($B$2*$B70)+($B$3*28)</f>
        <v>4874.4190000000008</v>
      </c>
      <c r="R70" s="83">
        <f>$B70*R$5+$B$1+($B$2*$B70)+($B$3*28)</f>
        <v>4094.0889999999995</v>
      </c>
      <c r="S70" s="76">
        <f>$B70*S$5+$B$1+($B$2*$B70)+($B$3*28)</f>
        <v>4860.7290000000003</v>
      </c>
      <c r="T70" s="83">
        <f>$B70*T$5+$B$1+($B$2*$B70)+($B$3*28)</f>
        <v>5340.6930000000002</v>
      </c>
      <c r="U70" s="76">
        <f>$B70*U$5+$B$1+($B$2*$B70)+($B$3*28)</f>
        <v>3165.9809999999998</v>
      </c>
      <c r="V70" s="83">
        <f>$B70*V$5+$B$1+($B$2*$B70)+($B$3*28)</f>
        <v>5058.1610000000001</v>
      </c>
      <c r="W70" s="76">
        <f>$B70*W$5+$B$1+($B$2*$B70)+($B$3*28)</f>
        <v>3628.6289999999999</v>
      </c>
      <c r="X70" s="76">
        <f>$B70*X$5+$B$1+($B$2*$B70)+($B$3*28)</f>
        <v>5107.1490000000003</v>
      </c>
    </row>
    <row r="71" spans="2:24" x14ac:dyDescent="0.25">
      <c r="B71" s="24">
        <v>7.4999999999999902</v>
      </c>
      <c r="C71" s="27">
        <f>$B71*C$5+$B$1+($B$2*$B71)+($B$3*28)</f>
        <v>1949.5029999999977</v>
      </c>
      <c r="D71" s="27">
        <f>$B71*D$5+$B$1+($B$2*$B71)+($B$3*28)</f>
        <v>2800.9029999999957</v>
      </c>
      <c r="E71" s="27">
        <f>$B71*E$5+$B$1+($B$2*$B71)+($B$3*28)</f>
        <v>3173.2779999999957</v>
      </c>
      <c r="F71" s="69">
        <f>$B71*F$5+$B$1+($B$2*$B71)+($B$3*28)</f>
        <v>2274.1779999999967</v>
      </c>
      <c r="G71" s="76">
        <f>$B71*G$5+$B$1+($B$2*$B71)+($B$3*28)</f>
        <v>2773.6779999999958</v>
      </c>
      <c r="H71" s="83">
        <f>$B71*H$5+$B$1+($B$2*$B71)+($B$3*28)</f>
        <v>3585.327999999995</v>
      </c>
      <c r="I71" s="76">
        <f>$B71*I$5+$B$1+($B$2*$B71)+($B$3*28)</f>
        <v>2548.9029999999962</v>
      </c>
      <c r="J71" s="83">
        <f>$B71*J$5+$B$1+($B$2*$B71)+($B$3*28)</f>
        <v>2873.5779999999959</v>
      </c>
      <c r="K71" s="76">
        <f>$B71*K$5+$B$1+($B$2*$B71)+($B$3*28)</f>
        <v>3649.1529999999948</v>
      </c>
      <c r="L71" s="83">
        <f>$B71*L$5+$B$1+($B$2*$B71)+($B$3*28)</f>
        <v>3371.6529999999952</v>
      </c>
      <c r="M71" s="76">
        <f>$B71*M$5+$B$1+($B$2*$B71)+($B$3*28)</f>
        <v>3676.9029999999948</v>
      </c>
      <c r="N71" s="83">
        <f>$B71*N$5+$B$1+($B$2*$B71)+($B$3*28)</f>
        <v>4273.5279999999948</v>
      </c>
      <c r="O71" s="76">
        <f>$B71*O$5+$B$1+($B$2*$B71)+($B$3*28)</f>
        <v>4059.8529999999937</v>
      </c>
      <c r="P71" s="83">
        <f>$B71*P$5+$B$1+($B$2*$B71)+($B$3*28)</f>
        <v>4759.1529999999939</v>
      </c>
      <c r="Q71" s="76">
        <f>$B71*Q$5+$B$1+($B$2*$B71)+($B$3*28)</f>
        <v>4939.5279999999939</v>
      </c>
      <c r="R71" s="83">
        <f>$B71*R$5+$B$1+($B$2*$B71)+($B$3*28)</f>
        <v>4148.6529999999939</v>
      </c>
      <c r="S71" s="76">
        <f>$B71*S$5+$B$1+($B$2*$B71)+($B$3*28)</f>
        <v>4925.6529999999939</v>
      </c>
      <c r="T71" s="83">
        <f>$B71*T$5+$B$1+($B$2*$B71)+($B$3*28)</f>
        <v>5412.1029999999937</v>
      </c>
      <c r="U71" s="76">
        <f>$B71*U$5+$B$1+($B$2*$B71)+($B$3*28)</f>
        <v>3208.0029999999956</v>
      </c>
      <c r="V71" s="83">
        <f>$B71*V$5+$B$1+($B$2*$B71)+($B$3*28)</f>
        <v>5125.7529999999933</v>
      </c>
      <c r="W71" s="76">
        <f>$B71*W$5+$B$1+($B$2*$B71)+($B$3*28)</f>
        <v>3676.9029999999948</v>
      </c>
      <c r="X71" s="76">
        <f>$B71*X$5+$B$1+($B$2*$B71)+($B$3*28)</f>
        <v>5175.402999999993</v>
      </c>
    </row>
    <row r="72" spans="2:24" x14ac:dyDescent="0.25">
      <c r="B72" s="24">
        <v>7.5999999999999899</v>
      </c>
      <c r="C72" s="27">
        <f>$B72*C$5+$B$1+($B$2*$B72)+($B$3*28)</f>
        <v>1974.7449999999976</v>
      </c>
      <c r="D72" s="27">
        <f>$B72*D$5+$B$1+($B$2*$B72)+($B$3*28)</f>
        <v>2837.4969999999958</v>
      </c>
      <c r="E72" s="27">
        <f>$B72*E$5+$B$1+($B$2*$B72)+($B$3*28)</f>
        <v>3214.8369999999954</v>
      </c>
      <c r="F72" s="69">
        <f>$B72*F$5+$B$1+($B$2*$B72)+($B$3*28)</f>
        <v>2303.7489999999966</v>
      </c>
      <c r="G72" s="76">
        <f>$B72*G$5+$B$1+($B$2*$B72)+($B$3*28)</f>
        <v>2809.908999999996</v>
      </c>
      <c r="H72" s="83">
        <f>$B72*H$5+$B$1+($B$2*$B72)+($B$3*28)</f>
        <v>3632.3809999999949</v>
      </c>
      <c r="I72" s="76">
        <f>$B72*I$5+$B$1+($B$2*$B72)+($B$3*28)</f>
        <v>2582.1369999999965</v>
      </c>
      <c r="J72" s="83">
        <f>$B72*J$5+$B$1+($B$2*$B72)+($B$3*28)</f>
        <v>2911.1409999999955</v>
      </c>
      <c r="K72" s="76">
        <f>$B72*K$5+$B$1+($B$2*$B72)+($B$3*28)</f>
        <v>3697.0569999999948</v>
      </c>
      <c r="L72" s="83">
        <f>$B72*L$5+$B$1+($B$2*$B72)+($B$3*28)</f>
        <v>3415.8569999999954</v>
      </c>
      <c r="M72" s="76">
        <f>$B72*M$5+$B$1+($B$2*$B72)+($B$3*28)</f>
        <v>3725.1769999999947</v>
      </c>
      <c r="N72" s="83">
        <f>$B72*N$5+$B$1+($B$2*$B72)+($B$3*28)</f>
        <v>4329.7569999999942</v>
      </c>
      <c r="O72" s="76">
        <f>$B72*O$5+$B$1+($B$2*$B72)+($B$3*28)</f>
        <v>4113.2329999999938</v>
      </c>
      <c r="P72" s="83">
        <f>$B72*P$5+$B$1+($B$2*$B72)+($B$3*28)</f>
        <v>4821.8569999999936</v>
      </c>
      <c r="Q72" s="76">
        <f>$B72*Q$5+$B$1+($B$2*$B72)+($B$3*28)</f>
        <v>5004.6369999999943</v>
      </c>
      <c r="R72" s="83">
        <f>$B72*R$5+$B$1+($B$2*$B72)+($B$3*28)</f>
        <v>4203.2169999999942</v>
      </c>
      <c r="S72" s="76">
        <f>$B72*S$5+$B$1+($B$2*$B72)+($B$3*28)</f>
        <v>4990.5769999999939</v>
      </c>
      <c r="T72" s="83">
        <f>$B72*T$5+$B$1+($B$2*$B72)+($B$3*28)</f>
        <v>5483.5129999999936</v>
      </c>
      <c r="U72" s="76">
        <f>$B72*U$5+$B$1+($B$2*$B72)+($B$3*28)</f>
        <v>3250.0249999999955</v>
      </c>
      <c r="V72" s="83">
        <f>$B72*V$5+$B$1+($B$2*$B72)+($B$3*28)</f>
        <v>5193.344999999993</v>
      </c>
      <c r="W72" s="76">
        <f>$B72*W$5+$B$1+($B$2*$B72)+($B$3*28)</f>
        <v>3725.1769999999947</v>
      </c>
      <c r="X72" s="76">
        <f>$B72*X$5+$B$1+($B$2*$B72)+($B$3*28)</f>
        <v>5243.6569999999929</v>
      </c>
    </row>
    <row r="73" spans="2:24" x14ac:dyDescent="0.25">
      <c r="B73" s="24">
        <v>7.6999999999999904</v>
      </c>
      <c r="C73" s="27">
        <f>$B73*C$5+$B$1+($B$2*$B73)+($B$3*28)</f>
        <v>1999.9869999999976</v>
      </c>
      <c r="D73" s="27">
        <f>$B73*D$5+$B$1+($B$2*$B73)+($B$3*28)</f>
        <v>2874.0909999999963</v>
      </c>
      <c r="E73" s="27">
        <f>$B73*E$5+$B$1+($B$2*$B73)+($B$3*28)</f>
        <v>3256.3959999999961</v>
      </c>
      <c r="F73" s="69">
        <f>$B73*F$5+$B$1+($B$2*$B73)+($B$3*28)</f>
        <v>2333.319999999997</v>
      </c>
      <c r="G73" s="76">
        <f>$B73*G$5+$B$1+($B$2*$B73)+($B$3*28)</f>
        <v>2846.1399999999962</v>
      </c>
      <c r="H73" s="83">
        <f>$B73*H$5+$B$1+($B$2*$B73)+($B$3*28)</f>
        <v>3679.4339999999952</v>
      </c>
      <c r="I73" s="76">
        <f>$B73*I$5+$B$1+($B$2*$B73)+($B$3*28)</f>
        <v>2615.3709999999969</v>
      </c>
      <c r="J73" s="83">
        <f>$B73*J$5+$B$1+($B$2*$B73)+($B$3*28)</f>
        <v>2948.7039999999961</v>
      </c>
      <c r="K73" s="76">
        <f>$B73*K$5+$B$1+($B$2*$B73)+($B$3*28)</f>
        <v>3744.9609999999952</v>
      </c>
      <c r="L73" s="83">
        <f>$B73*L$5+$B$1+($B$2*$B73)+($B$3*28)</f>
        <v>3460.0609999999956</v>
      </c>
      <c r="M73" s="76">
        <f>$B73*M$5+$B$1+($B$2*$B73)+($B$3*28)</f>
        <v>3773.450999999995</v>
      </c>
      <c r="N73" s="83">
        <f>$B73*N$5+$B$1+($B$2*$B73)+($B$3*28)</f>
        <v>4385.9859999999944</v>
      </c>
      <c r="O73" s="76">
        <f>$B73*O$5+$B$1+($B$2*$B73)+($B$3*28)</f>
        <v>4166.6129999999939</v>
      </c>
      <c r="P73" s="83">
        <f>$B73*P$5+$B$1+($B$2*$B73)+($B$3*28)</f>
        <v>4884.5609999999933</v>
      </c>
      <c r="Q73" s="76">
        <f>$B73*Q$5+$B$1+($B$2*$B73)+($B$3*28)</f>
        <v>5069.7459999999937</v>
      </c>
      <c r="R73" s="83">
        <f>$B73*R$5+$B$1+($B$2*$B73)+($B$3*28)</f>
        <v>4257.7809999999945</v>
      </c>
      <c r="S73" s="76">
        <f>$B73*S$5+$B$1+($B$2*$B73)+($B$3*28)</f>
        <v>5055.5009999999938</v>
      </c>
      <c r="T73" s="83">
        <f>$B73*T$5+$B$1+($B$2*$B73)+($B$3*28)</f>
        <v>5554.9229999999934</v>
      </c>
      <c r="U73" s="76">
        <f>$B73*U$5+$B$1+($B$2*$B73)+($B$3*28)</f>
        <v>3292.0469999999959</v>
      </c>
      <c r="V73" s="83">
        <f>$B73*V$5+$B$1+($B$2*$B73)+($B$3*28)</f>
        <v>5260.9369999999926</v>
      </c>
      <c r="W73" s="76">
        <f>$B73*W$5+$B$1+($B$2*$B73)+($B$3*28)</f>
        <v>3773.450999999995</v>
      </c>
      <c r="X73" s="76">
        <f>$B73*X$5+$B$1+($B$2*$B73)+($B$3*28)</f>
        <v>5311.9109999999928</v>
      </c>
    </row>
    <row r="74" spans="2:24" x14ac:dyDescent="0.25">
      <c r="B74" s="24">
        <v>7.7999999999999901</v>
      </c>
      <c r="C74" s="27">
        <f>$B74*C$5+$B$1+($B$2*$B74)+($B$3*28)</f>
        <v>2025.2289999999978</v>
      </c>
      <c r="D74" s="27">
        <f>$B74*D$5+$B$1+($B$2*$B74)+($B$3*28)</f>
        <v>2910.6849999999959</v>
      </c>
      <c r="E74" s="27">
        <f>$B74*E$5+$B$1+($B$2*$B74)+($B$3*28)</f>
        <v>3297.9549999999954</v>
      </c>
      <c r="F74" s="69">
        <f>$B74*F$5+$B$1+($B$2*$B74)+($B$3*28)</f>
        <v>2362.8909999999969</v>
      </c>
      <c r="G74" s="76">
        <f>$B74*G$5+$B$1+($B$2*$B74)+($B$3*28)</f>
        <v>2882.370999999996</v>
      </c>
      <c r="H74" s="83">
        <f>$B74*H$5+$B$1+($B$2*$B74)+($B$3*28)</f>
        <v>3726.4869999999951</v>
      </c>
      <c r="I74" s="76">
        <f>$B74*I$5+$B$1+($B$2*$B74)+($B$3*28)</f>
        <v>2648.6049999999964</v>
      </c>
      <c r="J74" s="83">
        <f>$B74*J$5+$B$1+($B$2*$B74)+($B$3*28)</f>
        <v>2986.2669999999957</v>
      </c>
      <c r="K74" s="76">
        <f>$B74*K$5+$B$1+($B$2*$B74)+($B$3*28)</f>
        <v>3792.8649999999948</v>
      </c>
      <c r="L74" s="83">
        <f>$B74*L$5+$B$1+($B$2*$B74)+($B$3*28)</f>
        <v>3504.2649999999953</v>
      </c>
      <c r="M74" s="76">
        <f>$B74*M$5+$B$1+($B$2*$B74)+($B$3*28)</f>
        <v>3821.7249999999945</v>
      </c>
      <c r="N74" s="83">
        <f>$B74*N$5+$B$1+($B$2*$B74)+($B$3*28)</f>
        <v>4442.2149999999938</v>
      </c>
      <c r="O74" s="76">
        <f>$B74*O$5+$B$1+($B$2*$B74)+($B$3*28)</f>
        <v>4219.992999999994</v>
      </c>
      <c r="P74" s="83">
        <f>$B74*P$5+$B$1+($B$2*$B74)+($B$3*28)</f>
        <v>4947.2649999999931</v>
      </c>
      <c r="Q74" s="76">
        <f>$B74*Q$5+$B$1+($B$2*$B74)+($B$3*28)</f>
        <v>5134.8549999999932</v>
      </c>
      <c r="R74" s="83">
        <f>$B74*R$5+$B$1+($B$2*$B74)+($B$3*28)</f>
        <v>4312.3449999999939</v>
      </c>
      <c r="S74" s="76">
        <f>$B74*S$5+$B$1+($B$2*$B74)+($B$3*28)</f>
        <v>5120.4249999999938</v>
      </c>
      <c r="T74" s="83">
        <f>$B74*T$5+$B$1+($B$2*$B74)+($B$3*28)</f>
        <v>5626.3329999999933</v>
      </c>
      <c r="U74" s="76">
        <f>$B74*U$5+$B$1+($B$2*$B74)+($B$3*28)</f>
        <v>3334.0689999999954</v>
      </c>
      <c r="V74" s="83">
        <f>$B74*V$5+$B$1+($B$2*$B74)+($B$3*28)</f>
        <v>5328.5289999999932</v>
      </c>
      <c r="W74" s="76">
        <f>$B74*W$5+$B$1+($B$2*$B74)+($B$3*28)</f>
        <v>3821.7249999999945</v>
      </c>
      <c r="X74" s="76">
        <f>$B74*X$5+$B$1+($B$2*$B74)+($B$3*28)</f>
        <v>5380.1649999999927</v>
      </c>
    </row>
    <row r="75" spans="2:24" ht="15.75" thickBot="1" x14ac:dyDescent="0.3">
      <c r="B75" s="25">
        <v>7.8999999999999897</v>
      </c>
      <c r="C75" s="29">
        <f>$B75*C$5+$B$1+($B$2*$B75)+($B$3*28)</f>
        <v>2050.4709999999973</v>
      </c>
      <c r="D75" s="29">
        <f>$B75*D$5+$B$1+($B$2*$B75)+($B$3*28)</f>
        <v>2947.2789999999959</v>
      </c>
      <c r="E75" s="29">
        <f>$B75*E$5+$B$1+($B$2*$B75)+($B$3*28)</f>
        <v>3339.5139999999956</v>
      </c>
      <c r="F75" s="70">
        <f>$B75*F$5+$B$1+($B$2*$B75)+($B$3*28)</f>
        <v>2392.4619999999968</v>
      </c>
      <c r="G75" s="77">
        <f>$B75*G$5+$B$1+($B$2*$B75)+($B$3*28)</f>
        <v>2918.6019999999958</v>
      </c>
      <c r="H75" s="84">
        <f>$B75*H$5+$B$1+($B$2*$B75)+($B$3*28)</f>
        <v>3773.539999999995</v>
      </c>
      <c r="I75" s="77">
        <f>$B75*I$5+$B$1+($B$2*$B75)+($B$3*28)</f>
        <v>2681.8389999999963</v>
      </c>
      <c r="J75" s="84">
        <f>$B75*J$5+$B$1+($B$2*$B75)+($B$3*28)</f>
        <v>3023.8299999999958</v>
      </c>
      <c r="K75" s="77">
        <f>$B75*K$5+$B$1+($B$2*$B75)+($B$3*28)</f>
        <v>3840.7689999999948</v>
      </c>
      <c r="L75" s="84">
        <f>$B75*L$5+$B$1+($B$2*$B75)+($B$3*28)</f>
        <v>3548.468999999995</v>
      </c>
      <c r="M75" s="77">
        <f>$B75*M$5+$B$1+($B$2*$B75)+($B$3*28)</f>
        <v>3869.9989999999948</v>
      </c>
      <c r="N75" s="84">
        <f>$B75*N$5+$B$1+($B$2*$B75)+($B$3*28)</f>
        <v>4498.443999999994</v>
      </c>
      <c r="O75" s="77">
        <f>$B75*O$5+$B$1+($B$2*$B75)+($B$3*28)</f>
        <v>4273.3729999999941</v>
      </c>
      <c r="P75" s="84">
        <f>$B75*P$5+$B$1+($B$2*$B75)+($B$3*28)</f>
        <v>5009.9689999999937</v>
      </c>
      <c r="Q75" s="77">
        <f>$B75*Q$5+$B$1+($B$2*$B75)+($B$3*28)</f>
        <v>5199.9639999999936</v>
      </c>
      <c r="R75" s="84">
        <f>$B75*R$5+$B$1+($B$2*$B75)+($B$3*28)</f>
        <v>4366.9089999999942</v>
      </c>
      <c r="S75" s="77">
        <f>$B75*S$5+$B$1+($B$2*$B75)+($B$3*28)</f>
        <v>5185.3489999999938</v>
      </c>
      <c r="T75" s="84">
        <f>$B75*T$5+$B$1+($B$2*$B75)+($B$3*28)</f>
        <v>5697.7429999999931</v>
      </c>
      <c r="U75" s="77">
        <f>$B75*U$5+$B$1+($B$2*$B75)+($B$3*28)</f>
        <v>3376.0909999999953</v>
      </c>
      <c r="V75" s="84">
        <f>$B75*V$5+$B$1+($B$2*$B75)+($B$3*28)</f>
        <v>5396.1209999999928</v>
      </c>
      <c r="W75" s="77">
        <f>$B75*W$5+$B$1+($B$2*$B75)+($B$3*28)</f>
        <v>3869.9989999999948</v>
      </c>
      <c r="X75" s="77">
        <f>$B75*X$5+$B$1+($B$2*$B75)+($B$3*28)</f>
        <v>5448.4189999999926</v>
      </c>
    </row>
    <row r="76" spans="2:24" x14ac:dyDescent="0.25">
      <c r="B76" s="30">
        <v>7.9999999999999902</v>
      </c>
      <c r="C76" s="27">
        <f>$B76*C$5+$B$1+($B$2*$B76)+($B$3*32)</f>
        <v>2078.3129999999978</v>
      </c>
      <c r="D76" s="27">
        <f>$B76*D$5+$B$1+($B$2*$B76)+($B$3*32)</f>
        <v>2986.4729999999963</v>
      </c>
      <c r="E76" s="27">
        <f>$B76*E$5+$B$1+($B$2*$B76)+($B$3*32)</f>
        <v>3383.6729999999961</v>
      </c>
      <c r="F76" s="69">
        <f>$B76*F$5+$B$1+($B$2*$B76)+($B$3*32)</f>
        <v>2424.6329999999975</v>
      </c>
      <c r="G76" s="76">
        <f>$B76*G$5+$B$1+($B$2*$B76)+($B$3*32)</f>
        <v>2957.4329999999964</v>
      </c>
      <c r="H76" s="83">
        <f>$B76*H$5+$B$1+($B$2*$B76)+($B$3*32)</f>
        <v>3823.1929999999957</v>
      </c>
      <c r="I76" s="76">
        <f>$B76*I$5+$B$1+($B$2*$B76)+($B$3*32)</f>
        <v>2717.672999999997</v>
      </c>
      <c r="J76" s="83">
        <f>$B76*J$5+$B$1+($B$2*$B76)+($B$3*32)</f>
        <v>3063.9929999999963</v>
      </c>
      <c r="K76" s="76">
        <f>$B76*K$5+$B$1+($B$2*$B76)+($B$3*32)</f>
        <v>3891.2729999999956</v>
      </c>
      <c r="L76" s="83">
        <f>$B76*L$5+$B$1+($B$2*$B76)+($B$3*32)</f>
        <v>3595.272999999996</v>
      </c>
      <c r="M76" s="76">
        <f>$B76*M$5+$B$1+($B$2*$B76)+($B$3*32)</f>
        <v>3920.8729999999955</v>
      </c>
      <c r="N76" s="83">
        <f>$B76*N$5+$B$1+($B$2*$B76)+($B$3*32)</f>
        <v>4557.2729999999947</v>
      </c>
      <c r="O76" s="76">
        <f>$B76*O$5+$B$1+($B$2*$B76)+($B$3*32)</f>
        <v>4329.3529999999946</v>
      </c>
      <c r="P76" s="83">
        <f>$B76*P$5+$B$1+($B$2*$B76)+($B$3*32)</f>
        <v>5075.2729999999938</v>
      </c>
      <c r="Q76" s="76">
        <f>$B76*Q$5+$B$1+($B$2*$B76)+($B$3*32)</f>
        <v>5267.6729999999943</v>
      </c>
      <c r="R76" s="83">
        <f>$B76*R$5+$B$1+($B$2*$B76)+($B$3*32)</f>
        <v>4424.0729999999949</v>
      </c>
      <c r="S76" s="76">
        <f>$B76*S$5+$B$1+($B$2*$B76)+($B$3*32)</f>
        <v>5252.8729999999941</v>
      </c>
      <c r="T76" s="83">
        <f>$B76*T$5+$B$1+($B$2*$B76)+($B$3*32)</f>
        <v>5771.7529999999933</v>
      </c>
      <c r="U76" s="76">
        <f>$B76*U$5+$B$1+($B$2*$B76)+($B$3*32)</f>
        <v>3420.7129999999961</v>
      </c>
      <c r="V76" s="83">
        <f>$B76*V$5+$B$1+($B$2*$B76)+($B$3*32)</f>
        <v>5466.3129999999937</v>
      </c>
      <c r="W76" s="76">
        <f>$B76*W$5+$B$1+($B$2*$B76)+($B$3*32)</f>
        <v>3920.8729999999955</v>
      </c>
      <c r="X76" s="76">
        <f>$B76*X$5+$B$1+($B$2*$B76)+($B$3*32)</f>
        <v>5519.2729999999938</v>
      </c>
    </row>
    <row r="77" spans="2:24" x14ac:dyDescent="0.25">
      <c r="B77" s="24">
        <v>8.0999999999999908</v>
      </c>
      <c r="C77" s="26">
        <f>$B77*C$5+$B$1+($B$2*$B77)+($B$3*32)</f>
        <v>2103.554999999998</v>
      </c>
      <c r="D77" s="26">
        <f>$B77*D$5+$B$1+($B$2*$B77)+($B$3*32)</f>
        <v>3023.0669999999964</v>
      </c>
      <c r="E77" s="26">
        <f>$B77*E$5+$B$1+($B$2*$B77)+($B$3*32)</f>
        <v>3425.2319999999963</v>
      </c>
      <c r="F77" s="67">
        <f>$B77*F$5+$B$1+($B$2*$B77)+($B$3*32)</f>
        <v>2454.2039999999974</v>
      </c>
      <c r="G77" s="74">
        <f>$B77*G$5+$B$1+($B$2*$B77)+($B$3*32)</f>
        <v>2993.6639999999966</v>
      </c>
      <c r="H77" s="81">
        <f>$B77*H$5+$B$1+($B$2*$B77)+($B$3*32)</f>
        <v>3870.2459999999955</v>
      </c>
      <c r="I77" s="74">
        <f>$B77*I$5+$B$1+($B$2*$B77)+($B$3*32)</f>
        <v>2750.906999999997</v>
      </c>
      <c r="J77" s="81">
        <f>$B77*J$5+$B$1+($B$2*$B77)+($B$3*32)</f>
        <v>3101.5559999999964</v>
      </c>
      <c r="K77" s="74">
        <f>$B77*K$5+$B$1+($B$2*$B77)+($B$3*32)</f>
        <v>3939.1769999999956</v>
      </c>
      <c r="L77" s="81">
        <f>$B77*L$5+$B$1+($B$2*$B77)+($B$3*32)</f>
        <v>3639.4769999999958</v>
      </c>
      <c r="M77" s="74">
        <f>$B77*M$5+$B$1+($B$2*$B77)+($B$3*32)</f>
        <v>3969.1469999999954</v>
      </c>
      <c r="N77" s="81">
        <f>$B77*N$5+$B$1+($B$2*$B77)+($B$3*32)</f>
        <v>4613.501999999995</v>
      </c>
      <c r="O77" s="74">
        <f>$B77*O$5+$B$1+($B$2*$B77)+($B$3*32)</f>
        <v>4382.7329999999956</v>
      </c>
      <c r="P77" s="81">
        <f>$B77*P$5+$B$1+($B$2*$B77)+($B$3*32)</f>
        <v>5137.9769999999944</v>
      </c>
      <c r="Q77" s="74">
        <f>$B77*Q$5+$B$1+($B$2*$B77)+($B$3*32)</f>
        <v>5332.7819999999947</v>
      </c>
      <c r="R77" s="81">
        <f>$B77*R$5+$B$1+($B$2*$B77)+($B$3*32)</f>
        <v>4478.6369999999952</v>
      </c>
      <c r="S77" s="74">
        <f>$B77*S$5+$B$1+($B$2*$B77)+($B$3*32)</f>
        <v>5317.796999999995</v>
      </c>
      <c r="T77" s="81">
        <f>$B77*T$5+$B$1+($B$2*$B77)+($B$3*32)</f>
        <v>5843.1629999999941</v>
      </c>
      <c r="U77" s="74">
        <f>$B77*U$5+$B$1+($B$2*$B77)+($B$3*32)</f>
        <v>3462.734999999996</v>
      </c>
      <c r="V77" s="81">
        <f>$B77*V$5+$B$1+($B$2*$B77)+($B$3*32)</f>
        <v>5533.9049999999943</v>
      </c>
      <c r="W77" s="74">
        <f>$B77*W$5+$B$1+($B$2*$B77)+($B$3*32)</f>
        <v>3969.1469999999954</v>
      </c>
      <c r="X77" s="74">
        <f>$B77*X$5+$B$1+($B$2*$B77)+($B$3*32)</f>
        <v>5587.5269999999937</v>
      </c>
    </row>
    <row r="78" spans="2:24" x14ac:dyDescent="0.25">
      <c r="B78" s="24">
        <v>8.1999999999999904</v>
      </c>
      <c r="C78" s="26">
        <f>$B78*C$5+$B$1+($B$2*$B78)+($B$3*32)</f>
        <v>2128.7969999999978</v>
      </c>
      <c r="D78" s="26">
        <f>$B78*D$5+$B$1+($B$2*$B78)+($B$3*32)</f>
        <v>3059.6609999999964</v>
      </c>
      <c r="E78" s="26">
        <f>$B78*E$5+$B$1+($B$2*$B78)+($B$3*32)</f>
        <v>3466.7909999999961</v>
      </c>
      <c r="F78" s="67">
        <f>$B78*F$5+$B$1+($B$2*$B78)+($B$3*32)</f>
        <v>2483.7749999999974</v>
      </c>
      <c r="G78" s="74">
        <f>$B78*G$5+$B$1+($B$2*$B78)+($B$3*32)</f>
        <v>3029.8949999999963</v>
      </c>
      <c r="H78" s="81">
        <f>$B78*H$5+$B$1+($B$2*$B78)+($B$3*32)</f>
        <v>3917.2989999999959</v>
      </c>
      <c r="I78" s="74">
        <f>$B78*I$5+$B$1+($B$2*$B78)+($B$3*32)</f>
        <v>2784.1409999999969</v>
      </c>
      <c r="J78" s="81">
        <f>$B78*J$5+$B$1+($B$2*$B78)+($B$3*32)</f>
        <v>3139.1189999999965</v>
      </c>
      <c r="K78" s="74">
        <f>$B78*K$5+$B$1+($B$2*$B78)+($B$3*32)</f>
        <v>3987.0809999999956</v>
      </c>
      <c r="L78" s="81">
        <f>$B78*L$5+$B$1+($B$2*$B78)+($B$3*32)</f>
        <v>3683.6809999999959</v>
      </c>
      <c r="M78" s="74">
        <f>$B78*M$5+$B$1+($B$2*$B78)+($B$3*32)</f>
        <v>4017.4209999999953</v>
      </c>
      <c r="N78" s="81">
        <f>$B78*N$5+$B$1+($B$2*$B78)+($B$3*32)</f>
        <v>4669.7309999999943</v>
      </c>
      <c r="O78" s="74">
        <f>$B78*O$5+$B$1+($B$2*$B78)+($B$3*32)</f>
        <v>4436.1129999999948</v>
      </c>
      <c r="P78" s="81">
        <f>$B78*P$5+$B$1+($B$2*$B78)+($B$3*32)</f>
        <v>5200.6809999999932</v>
      </c>
      <c r="Q78" s="74">
        <f>$B78*Q$5+$B$1+($B$2*$B78)+($B$3*32)</f>
        <v>5397.8909999999942</v>
      </c>
      <c r="R78" s="81">
        <f>$B78*R$5+$B$1+($B$2*$B78)+($B$3*32)</f>
        <v>4533.2009999999946</v>
      </c>
      <c r="S78" s="74">
        <f>$B78*S$5+$B$1+($B$2*$B78)+($B$3*32)</f>
        <v>5382.7209999999941</v>
      </c>
      <c r="T78" s="81">
        <f>$B78*T$5+$B$1+($B$2*$B78)+($B$3*32)</f>
        <v>5914.572999999993</v>
      </c>
      <c r="U78" s="74">
        <f>$B78*U$5+$B$1+($B$2*$B78)+($B$3*32)</f>
        <v>3504.756999999996</v>
      </c>
      <c r="V78" s="81">
        <f>$B78*V$5+$B$1+($B$2*$B78)+($B$3*32)</f>
        <v>5601.496999999993</v>
      </c>
      <c r="W78" s="74">
        <f>$B78*W$5+$B$1+($B$2*$B78)+($B$3*32)</f>
        <v>4017.4209999999953</v>
      </c>
      <c r="X78" s="74">
        <f>$B78*X$5+$B$1+($B$2*$B78)+($B$3*32)</f>
        <v>5655.7809999999927</v>
      </c>
    </row>
    <row r="79" spans="2:24" x14ac:dyDescent="0.25">
      <c r="B79" s="24">
        <v>8.2999999999999901</v>
      </c>
      <c r="C79" s="26">
        <f>$B79*C$5+$B$1+($B$2*$B79)+($B$3*32)</f>
        <v>2154.0389999999979</v>
      </c>
      <c r="D79" s="26">
        <f>$B79*D$5+$B$1+($B$2*$B79)+($B$3*32)</f>
        <v>3096.2549999999965</v>
      </c>
      <c r="E79" s="26">
        <f>$B79*E$5+$B$1+($B$2*$B79)+($B$3*32)</f>
        <v>3508.3499999999963</v>
      </c>
      <c r="F79" s="67">
        <f>$B79*F$5+$B$1+($B$2*$B79)+($B$3*32)</f>
        <v>2513.3459999999973</v>
      </c>
      <c r="G79" s="74">
        <f>$B79*G$5+$B$1+($B$2*$B79)+($B$3*32)</f>
        <v>3066.1259999999966</v>
      </c>
      <c r="H79" s="81">
        <f>$B79*H$5+$B$1+($B$2*$B79)+($B$3*32)</f>
        <v>3964.3519999999958</v>
      </c>
      <c r="I79" s="74">
        <f>$B79*I$5+$B$1+($B$2*$B79)+($B$3*32)</f>
        <v>2817.3749999999973</v>
      </c>
      <c r="J79" s="81">
        <f>$B79*J$5+$B$1+($B$2*$B79)+($B$3*32)</f>
        <v>3176.6819999999962</v>
      </c>
      <c r="K79" s="74">
        <f>$B79*K$5+$B$1+($B$2*$B79)+($B$3*32)</f>
        <v>4034.9849999999956</v>
      </c>
      <c r="L79" s="81">
        <f>$B79*L$5+$B$1+($B$2*$B79)+($B$3*32)</f>
        <v>3727.8849999999957</v>
      </c>
      <c r="M79" s="74">
        <f>$B79*M$5+$B$1+($B$2*$B79)+($B$3*32)</f>
        <v>4065.6949999999952</v>
      </c>
      <c r="N79" s="81">
        <f>$B79*N$5+$B$1+($B$2*$B79)+($B$3*32)</f>
        <v>4725.9599999999946</v>
      </c>
      <c r="O79" s="74">
        <f>$B79*O$5+$B$1+($B$2*$B79)+($B$3*32)</f>
        <v>4489.492999999994</v>
      </c>
      <c r="P79" s="81">
        <f>$B79*P$5+$B$1+($B$2*$B79)+($B$3*32)</f>
        <v>5263.3849999999939</v>
      </c>
      <c r="Q79" s="74">
        <f>$B79*Q$5+$B$1+($B$2*$B79)+($B$3*32)</f>
        <v>5462.9999999999936</v>
      </c>
      <c r="R79" s="81">
        <f>$B79*R$5+$B$1+($B$2*$B79)+($B$3*32)</f>
        <v>4587.7649999999949</v>
      </c>
      <c r="S79" s="74">
        <f>$B79*S$5+$B$1+($B$2*$B79)+($B$3*32)</f>
        <v>5447.6449999999941</v>
      </c>
      <c r="T79" s="81">
        <f>$B79*T$5+$B$1+($B$2*$B79)+($B$3*32)</f>
        <v>5985.9829999999929</v>
      </c>
      <c r="U79" s="74">
        <f>$B79*U$5+$B$1+($B$2*$B79)+($B$3*32)</f>
        <v>3546.7789999999964</v>
      </c>
      <c r="V79" s="81">
        <f>$B79*V$5+$B$1+($B$2*$B79)+($B$3*32)</f>
        <v>5669.0889999999927</v>
      </c>
      <c r="W79" s="74">
        <f>$B79*W$5+$B$1+($B$2*$B79)+($B$3*32)</f>
        <v>4065.6949999999952</v>
      </c>
      <c r="X79" s="74">
        <f>$B79*X$5+$B$1+($B$2*$B79)+($B$3*32)</f>
        <v>5724.0349999999926</v>
      </c>
    </row>
    <row r="80" spans="2:24" x14ac:dyDescent="0.25">
      <c r="B80" s="24">
        <v>8.3999999999999897</v>
      </c>
      <c r="C80" s="26">
        <f>$B80*C$5+$B$1+($B$2*$B80)+($B$3*32)</f>
        <v>2179.2809999999977</v>
      </c>
      <c r="D80" s="26">
        <f>$B80*D$5+$B$1+($B$2*$B80)+($B$3*32)</f>
        <v>3132.8489999999961</v>
      </c>
      <c r="E80" s="26">
        <f>$B80*E$5+$B$1+($B$2*$B80)+($B$3*32)</f>
        <v>3549.908999999996</v>
      </c>
      <c r="F80" s="67">
        <f>$B80*F$5+$B$1+($B$2*$B80)+($B$3*32)</f>
        <v>2542.9169999999972</v>
      </c>
      <c r="G80" s="74">
        <f>$B80*G$5+$B$1+($B$2*$B80)+($B$3*32)</f>
        <v>3102.3569999999959</v>
      </c>
      <c r="H80" s="81">
        <f>$B80*H$5+$B$1+($B$2*$B80)+($B$3*32)</f>
        <v>4011.4049999999952</v>
      </c>
      <c r="I80" s="74">
        <f>$B80*I$5+$B$1+($B$2*$B80)+($B$3*32)</f>
        <v>2850.6089999999967</v>
      </c>
      <c r="J80" s="81">
        <f>$B80*J$5+$B$1+($B$2*$B80)+($B$3*32)</f>
        <v>3214.2449999999958</v>
      </c>
      <c r="K80" s="74">
        <f>$B80*K$5+$B$1+($B$2*$B80)+($B$3*32)</f>
        <v>4082.8889999999951</v>
      </c>
      <c r="L80" s="81">
        <f>$B80*L$5+$B$1+($B$2*$B80)+($B$3*32)</f>
        <v>3772.0889999999954</v>
      </c>
      <c r="M80" s="74">
        <f>$B80*M$5+$B$1+($B$2*$B80)+($B$3*32)</f>
        <v>4113.9689999999946</v>
      </c>
      <c r="N80" s="81">
        <f>$B80*N$5+$B$1+($B$2*$B80)+($B$3*32)</f>
        <v>4782.1889999999939</v>
      </c>
      <c r="O80" s="74">
        <f>$B80*O$5+$B$1+($B$2*$B80)+($B$3*32)</f>
        <v>4542.8729999999941</v>
      </c>
      <c r="P80" s="81">
        <f>$B80*P$5+$B$1+($B$2*$B80)+($B$3*32)</f>
        <v>5326.0889999999936</v>
      </c>
      <c r="Q80" s="74">
        <f>$B80*Q$5+$B$1+($B$2*$B80)+($B$3*32)</f>
        <v>5528.108999999994</v>
      </c>
      <c r="R80" s="81">
        <f>$B80*R$5+$B$1+($B$2*$B80)+($B$3*32)</f>
        <v>4642.3289999999943</v>
      </c>
      <c r="S80" s="74">
        <f>$B80*S$5+$B$1+($B$2*$B80)+($B$3*32)</f>
        <v>5512.568999999994</v>
      </c>
      <c r="T80" s="81">
        <f>$B80*T$5+$B$1+($B$2*$B80)+($B$3*32)</f>
        <v>6057.3929999999928</v>
      </c>
      <c r="U80" s="74">
        <f>$B80*U$5+$B$1+($B$2*$B80)+($B$3*32)</f>
        <v>3588.8009999999958</v>
      </c>
      <c r="V80" s="81">
        <f>$B80*V$5+$B$1+($B$2*$B80)+($B$3*32)</f>
        <v>5736.6809999999932</v>
      </c>
      <c r="W80" s="74">
        <f>$B80*W$5+$B$1+($B$2*$B80)+($B$3*32)</f>
        <v>4113.9689999999946</v>
      </c>
      <c r="X80" s="74">
        <f>$B80*X$5+$B$1+($B$2*$B80)+($B$3*32)</f>
        <v>5792.2889999999925</v>
      </c>
    </row>
    <row r="81" spans="2:24" x14ac:dyDescent="0.25">
      <c r="B81" s="24">
        <v>8.4999999999999893</v>
      </c>
      <c r="C81" s="26">
        <f>$B81*C$5+$B$1+($B$2*$B81)+($B$3*32)</f>
        <v>2204.5229999999974</v>
      </c>
      <c r="D81" s="26">
        <f>$B81*D$5+$B$1+($B$2*$B81)+($B$3*32)</f>
        <v>3169.4429999999961</v>
      </c>
      <c r="E81" s="26">
        <f>$B81*E$5+$B$1+($B$2*$B81)+($B$3*32)</f>
        <v>3591.4679999999958</v>
      </c>
      <c r="F81" s="67">
        <f>$B81*F$5+$B$1+($B$2*$B81)+($B$3*32)</f>
        <v>2572.4879999999971</v>
      </c>
      <c r="G81" s="74">
        <f>$B81*G$5+$B$1+($B$2*$B81)+($B$3*32)</f>
        <v>3138.5879999999961</v>
      </c>
      <c r="H81" s="81">
        <f>$B81*H$5+$B$1+($B$2*$B81)+($B$3*32)</f>
        <v>4058.4579999999951</v>
      </c>
      <c r="I81" s="74">
        <f>$B81*I$5+$B$1+($B$2*$B81)+($B$3*32)</f>
        <v>2883.8429999999967</v>
      </c>
      <c r="J81" s="81">
        <f>$B81*J$5+$B$1+($B$2*$B81)+($B$3*32)</f>
        <v>3251.8079999999959</v>
      </c>
      <c r="K81" s="74">
        <f>$B81*K$5+$B$1+($B$2*$B81)+($B$3*32)</f>
        <v>4130.7929999999951</v>
      </c>
      <c r="L81" s="81">
        <f>$B81*L$5+$B$1+($B$2*$B81)+($B$3*32)</f>
        <v>3816.2929999999956</v>
      </c>
      <c r="M81" s="74">
        <f>$B81*M$5+$B$1+($B$2*$B81)+($B$3*32)</f>
        <v>4162.2429999999949</v>
      </c>
      <c r="N81" s="81">
        <f>$B81*N$5+$B$1+($B$2*$B81)+($B$3*32)</f>
        <v>4838.4179999999942</v>
      </c>
      <c r="O81" s="74">
        <f>$B81*O$5+$B$1+($B$2*$B81)+($B$3*32)</f>
        <v>4596.2529999999942</v>
      </c>
      <c r="P81" s="81">
        <f>$B81*P$5+$B$1+($B$2*$B81)+($B$3*32)</f>
        <v>5388.7929999999933</v>
      </c>
      <c r="Q81" s="74">
        <f>$B81*Q$5+$B$1+($B$2*$B81)+($B$3*32)</f>
        <v>5593.2179999999935</v>
      </c>
      <c r="R81" s="81">
        <f>$B81*R$5+$B$1+($B$2*$B81)+($B$3*32)</f>
        <v>4696.8929999999946</v>
      </c>
      <c r="S81" s="74">
        <f>$B81*S$5+$B$1+($B$2*$B81)+($B$3*32)</f>
        <v>5577.492999999994</v>
      </c>
      <c r="T81" s="81">
        <f>$B81*T$5+$B$1+($B$2*$B81)+($B$3*32)</f>
        <v>6128.8029999999926</v>
      </c>
      <c r="U81" s="74">
        <f>$B81*U$5+$B$1+($B$2*$B81)+($B$3*32)</f>
        <v>3630.8229999999958</v>
      </c>
      <c r="V81" s="81">
        <f>$B81*V$5+$B$1+($B$2*$B81)+($B$3*32)</f>
        <v>5804.2729999999929</v>
      </c>
      <c r="W81" s="74">
        <f>$B81*W$5+$B$1+($B$2*$B81)+($B$3*32)</f>
        <v>4162.2429999999949</v>
      </c>
      <c r="X81" s="74">
        <f>$B81*X$5+$B$1+($B$2*$B81)+($B$3*32)</f>
        <v>5860.5429999999933</v>
      </c>
    </row>
    <row r="82" spans="2:24" x14ac:dyDescent="0.25">
      <c r="B82" s="24">
        <v>8.5999999999999908</v>
      </c>
      <c r="C82" s="26">
        <f>$B82*C$5+$B$1+($B$2*$B82)+($B$3*32)</f>
        <v>2229.7649999999981</v>
      </c>
      <c r="D82" s="26">
        <f>$B82*D$5+$B$1+($B$2*$B82)+($B$3*32)</f>
        <v>3206.0369999999966</v>
      </c>
      <c r="E82" s="26">
        <f>$B82*E$5+$B$1+($B$2*$B82)+($B$3*32)</f>
        <v>3633.0269999999964</v>
      </c>
      <c r="F82" s="67">
        <f>$B82*F$5+$B$1+($B$2*$B82)+($B$3*32)</f>
        <v>2602.0589999999979</v>
      </c>
      <c r="G82" s="74">
        <f>$B82*G$5+$B$1+($B$2*$B82)+($B$3*32)</f>
        <v>3174.8189999999968</v>
      </c>
      <c r="H82" s="81">
        <f>$B82*H$5+$B$1+($B$2*$B82)+($B$3*32)</f>
        <v>4105.5109999999959</v>
      </c>
      <c r="I82" s="74">
        <f>$B82*I$5+$B$1+($B$2*$B82)+($B$3*32)</f>
        <v>2917.0769999999975</v>
      </c>
      <c r="J82" s="81">
        <f>$B82*J$5+$B$1+($B$2*$B82)+($B$3*32)</f>
        <v>3289.3709999999965</v>
      </c>
      <c r="K82" s="74">
        <f>$B82*K$5+$B$1+($B$2*$B82)+($B$3*32)</f>
        <v>4178.6969999999956</v>
      </c>
      <c r="L82" s="81">
        <f>$B82*L$5+$B$1+($B$2*$B82)+($B$3*32)</f>
        <v>3860.4969999999962</v>
      </c>
      <c r="M82" s="74">
        <f>$B82*M$5+$B$1+($B$2*$B82)+($B$3*32)</f>
        <v>4210.5169999999953</v>
      </c>
      <c r="N82" s="81">
        <f>$B82*N$5+$B$1+($B$2*$B82)+($B$3*32)</f>
        <v>4894.6469999999954</v>
      </c>
      <c r="O82" s="74">
        <f>$B82*O$5+$B$1+($B$2*$B82)+($B$3*32)</f>
        <v>4649.6329999999953</v>
      </c>
      <c r="P82" s="81">
        <f>$B82*P$5+$B$1+($B$2*$B82)+($B$3*32)</f>
        <v>5451.4969999999948</v>
      </c>
      <c r="Q82" s="74">
        <f>$B82*Q$5+$B$1+($B$2*$B82)+($B$3*32)</f>
        <v>5658.3269999999948</v>
      </c>
      <c r="R82" s="81">
        <f>$B82*R$5+$B$1+($B$2*$B82)+($B$3*32)</f>
        <v>4751.4569999999958</v>
      </c>
      <c r="S82" s="74">
        <f>$B82*S$5+$B$1+($B$2*$B82)+($B$3*32)</f>
        <v>5642.4169999999949</v>
      </c>
      <c r="T82" s="81">
        <f>$B82*T$5+$B$1+($B$2*$B82)+($B$3*32)</f>
        <v>6200.2129999999943</v>
      </c>
      <c r="U82" s="74">
        <f>$B82*U$5+$B$1+($B$2*$B82)+($B$3*32)</f>
        <v>3672.8449999999966</v>
      </c>
      <c r="V82" s="81">
        <f>$B82*V$5+$B$1+($B$2*$B82)+($B$3*32)</f>
        <v>5871.8649999999943</v>
      </c>
      <c r="W82" s="74">
        <f>$B82*W$5+$B$1+($B$2*$B82)+($B$3*32)</f>
        <v>4210.5169999999953</v>
      </c>
      <c r="X82" s="74">
        <f>$B82*X$5+$B$1+($B$2*$B82)+($B$3*32)</f>
        <v>5928.7969999999941</v>
      </c>
    </row>
    <row r="83" spans="2:24" x14ac:dyDescent="0.25">
      <c r="B83" s="24">
        <v>8.6999999999999904</v>
      </c>
      <c r="C83" s="26">
        <f>$B83*C$5+$B$1+($B$2*$B83)+($B$3*32)</f>
        <v>2255.0069999999973</v>
      </c>
      <c r="D83" s="26">
        <f>$B83*D$5+$B$1+($B$2*$B83)+($B$3*32)</f>
        <v>3242.6309999999962</v>
      </c>
      <c r="E83" s="26">
        <f>$B83*E$5+$B$1+($B$2*$B83)+($B$3*32)</f>
        <v>3674.5859999999961</v>
      </c>
      <c r="F83" s="67">
        <f>$B83*F$5+$B$1+($B$2*$B83)+($B$3*32)</f>
        <v>2631.6299999999974</v>
      </c>
      <c r="G83" s="74">
        <f>$B83*G$5+$B$1+($B$2*$B83)+($B$3*32)</f>
        <v>3211.0499999999965</v>
      </c>
      <c r="H83" s="81">
        <f>$B83*H$5+$B$1+($B$2*$B83)+($B$3*32)</f>
        <v>4152.5639999999958</v>
      </c>
      <c r="I83" s="74">
        <f>$B83*I$5+$B$1+($B$2*$B83)+($B$3*32)</f>
        <v>2950.310999999997</v>
      </c>
      <c r="J83" s="81">
        <f>$B83*J$5+$B$1+($B$2*$B83)+($B$3*32)</f>
        <v>3326.9339999999961</v>
      </c>
      <c r="K83" s="74">
        <f>$B83*K$5+$B$1+($B$2*$B83)+($B$3*32)</f>
        <v>4226.600999999996</v>
      </c>
      <c r="L83" s="81">
        <f>$B83*L$5+$B$1+($B$2*$B83)+($B$3*32)</f>
        <v>3904.7009999999959</v>
      </c>
      <c r="M83" s="74">
        <f>$B83*M$5+$B$1+($B$2*$B83)+($B$3*32)</f>
        <v>4258.7909999999965</v>
      </c>
      <c r="N83" s="81">
        <f>$B83*N$5+$B$1+($B$2*$B83)+($B$3*32)</f>
        <v>4950.8759999999947</v>
      </c>
      <c r="O83" s="74">
        <f>$B83*O$5+$B$1+($B$2*$B83)+($B$3*32)</f>
        <v>4703.0129999999954</v>
      </c>
      <c r="P83" s="81">
        <f>$B83*P$5+$B$1+($B$2*$B83)+($B$3*32)</f>
        <v>5514.2009999999946</v>
      </c>
      <c r="Q83" s="74">
        <f>$B83*Q$5+$B$1+($B$2*$B83)+($B$3*32)</f>
        <v>5723.4359999999951</v>
      </c>
      <c r="R83" s="81">
        <f>$B83*R$5+$B$1+($B$2*$B83)+($B$3*32)</f>
        <v>4806.0209999999952</v>
      </c>
      <c r="S83" s="74">
        <f>$B83*S$5+$B$1+($B$2*$B83)+($B$3*32)</f>
        <v>5707.3409999999949</v>
      </c>
      <c r="T83" s="81">
        <f>$B83*T$5+$B$1+($B$2*$B83)+($B$3*32)</f>
        <v>6271.6229999999941</v>
      </c>
      <c r="U83" s="74">
        <f>$B83*U$5+$B$1+($B$2*$B83)+($B$3*32)</f>
        <v>3714.8669999999961</v>
      </c>
      <c r="V83" s="81">
        <f>$B83*V$5+$B$1+($B$2*$B83)+($B$3*32)</f>
        <v>5939.456999999994</v>
      </c>
      <c r="W83" s="74">
        <f>$B83*W$5+$B$1+($B$2*$B83)+($B$3*32)</f>
        <v>4258.7909999999965</v>
      </c>
      <c r="X83" s="74">
        <f>$B83*X$5+$B$1+($B$2*$B83)+($B$3*32)</f>
        <v>5997.050999999994</v>
      </c>
    </row>
    <row r="84" spans="2:24" x14ac:dyDescent="0.25">
      <c r="B84" s="24">
        <v>8.7999999999999901</v>
      </c>
      <c r="C84" s="26">
        <f>$B84*C$5+$B$1+($B$2*$B84)+($B$3*32)</f>
        <v>2280.2489999999975</v>
      </c>
      <c r="D84" s="26">
        <f>$B84*D$5+$B$1+($B$2*$B84)+($B$3*32)</f>
        <v>3279.2249999999963</v>
      </c>
      <c r="E84" s="26">
        <f>$B84*E$5+$B$1+($B$2*$B84)+($B$3*32)</f>
        <v>3716.1449999999963</v>
      </c>
      <c r="F84" s="67">
        <f>$B84*F$5+$B$1+($B$2*$B84)+($B$3*32)</f>
        <v>2661.2009999999973</v>
      </c>
      <c r="G84" s="74">
        <f>$B84*G$5+$B$1+($B$2*$B84)+($B$3*32)</f>
        <v>3247.2809999999963</v>
      </c>
      <c r="H84" s="81">
        <f>$B84*H$5+$B$1+($B$2*$B84)+($B$3*32)</f>
        <v>4199.6169999999956</v>
      </c>
      <c r="I84" s="74">
        <f>$B84*I$5+$B$1+($B$2*$B84)+($B$3*32)</f>
        <v>2983.5449999999969</v>
      </c>
      <c r="J84" s="81">
        <f>$B84*J$5+$B$1+($B$2*$B84)+($B$3*32)</f>
        <v>3364.4969999999962</v>
      </c>
      <c r="K84" s="74">
        <f>$B84*K$5+$B$1+($B$2*$B84)+($B$3*32)</f>
        <v>4274.5049999999956</v>
      </c>
      <c r="L84" s="81">
        <f>$B84*L$5+$B$1+($B$2*$B84)+($B$3*32)</f>
        <v>3948.9049999999957</v>
      </c>
      <c r="M84" s="74">
        <f>$B84*M$5+$B$1+($B$2*$B84)+($B$3*32)</f>
        <v>4307.0649999999951</v>
      </c>
      <c r="N84" s="81">
        <f>$B84*N$5+$B$1+($B$2*$B84)+($B$3*32)</f>
        <v>5007.1049999999941</v>
      </c>
      <c r="O84" s="74">
        <f>$B84*O$5+$B$1+($B$2*$B84)+($B$3*32)</f>
        <v>4756.3929999999946</v>
      </c>
      <c r="P84" s="81">
        <f>$B84*P$5+$B$1+($B$2*$B84)+($B$3*32)</f>
        <v>5576.9049999999934</v>
      </c>
      <c r="Q84" s="74">
        <f>$B84*Q$5+$B$1+($B$2*$B84)+($B$3*32)</f>
        <v>5788.5449999999937</v>
      </c>
      <c r="R84" s="81">
        <f>$B84*R$5+$B$1+($B$2*$B84)+($B$3*32)</f>
        <v>4860.5849999999946</v>
      </c>
      <c r="S84" s="74">
        <f>$B84*S$5+$B$1+($B$2*$B84)+($B$3*32)</f>
        <v>5772.264999999994</v>
      </c>
      <c r="T84" s="81">
        <f>$B84*T$5+$B$1+($B$2*$B84)+($B$3*32)</f>
        <v>6343.0329999999931</v>
      </c>
      <c r="U84" s="74">
        <f>$B84*U$5+$B$1+($B$2*$B84)+($B$3*32)</f>
        <v>3756.888999999996</v>
      </c>
      <c r="V84" s="81">
        <f>$B84*V$5+$B$1+($B$2*$B84)+($B$3*32)</f>
        <v>6007.0489999999927</v>
      </c>
      <c r="W84" s="74">
        <f>$B84*W$5+$B$1+($B$2*$B84)+($B$3*32)</f>
        <v>4307.0649999999951</v>
      </c>
      <c r="X84" s="74">
        <f>$B84*X$5+$B$1+($B$2*$B84)+($B$3*32)</f>
        <v>6065.304999999993</v>
      </c>
    </row>
    <row r="85" spans="2:24" ht="15.75" thickBot="1" x14ac:dyDescent="0.3">
      <c r="B85" s="33">
        <v>8.8999999999999897</v>
      </c>
      <c r="C85" s="28">
        <f>$B85*C$5+$B$1+($B$2*$B85)+($B$3*32)</f>
        <v>2305.4909999999973</v>
      </c>
      <c r="D85" s="28">
        <f>$B85*D$5+$B$1+($B$2*$B85)+($B$3*32)</f>
        <v>3315.8189999999959</v>
      </c>
      <c r="E85" s="28">
        <f>$B85*E$5+$B$1+($B$2*$B85)+($B$3*32)</f>
        <v>3757.7039999999956</v>
      </c>
      <c r="F85" s="71">
        <f>$B85*F$5+$B$1+($B$2*$B85)+($B$3*32)</f>
        <v>2690.7719999999968</v>
      </c>
      <c r="G85" s="78">
        <f>$B85*G$5+$B$1+($B$2*$B85)+($B$3*32)</f>
        <v>3283.5119999999961</v>
      </c>
      <c r="H85" s="85">
        <f>$B85*H$5+$B$1+($B$2*$B85)+($B$3*32)</f>
        <v>4246.6699999999955</v>
      </c>
      <c r="I85" s="78">
        <f>$B85*I$5+$B$1+($B$2*$B85)+($B$3*32)</f>
        <v>3016.7789999999964</v>
      </c>
      <c r="J85" s="85">
        <f>$B85*J$5+$B$1+($B$2*$B85)+($B$3*32)</f>
        <v>3402.0599999999959</v>
      </c>
      <c r="K85" s="78">
        <f>$B85*K$5+$B$1+($B$2*$B85)+($B$3*32)</f>
        <v>4322.4089999999951</v>
      </c>
      <c r="L85" s="85">
        <f>$B85*L$5+$B$1+($B$2*$B85)+($B$3*32)</f>
        <v>3993.1089999999954</v>
      </c>
      <c r="M85" s="78">
        <f>$B85*M$5+$B$1+($B$2*$B85)+($B$3*32)</f>
        <v>4355.3389999999954</v>
      </c>
      <c r="N85" s="85">
        <f>$B85*N$5+$B$1+($B$2*$B85)+($B$3*32)</f>
        <v>5063.3339999999944</v>
      </c>
      <c r="O85" s="78">
        <f>$B85*O$5+$B$1+($B$2*$B85)+($B$3*32)</f>
        <v>4809.7729999999947</v>
      </c>
      <c r="P85" s="85">
        <f>$B85*P$5+$B$1+($B$2*$B85)+($B$3*32)</f>
        <v>5639.6089999999931</v>
      </c>
      <c r="Q85" s="78">
        <f>$B85*Q$5+$B$1+($B$2*$B85)+($B$3*32)</f>
        <v>5853.6539999999941</v>
      </c>
      <c r="R85" s="85">
        <f>$B85*R$5+$B$1+($B$2*$B85)+($B$3*32)</f>
        <v>4915.148999999994</v>
      </c>
      <c r="S85" s="78">
        <f>$B85*S$5+$B$1+($B$2*$B85)+($B$3*32)</f>
        <v>5837.1889999999939</v>
      </c>
      <c r="T85" s="85">
        <f>$B85*T$5+$B$1+($B$2*$B85)+($B$3*32)</f>
        <v>6414.4429999999929</v>
      </c>
      <c r="U85" s="78">
        <f>$B85*U$5+$B$1+($B$2*$B85)+($B$3*32)</f>
        <v>3798.9109999999955</v>
      </c>
      <c r="V85" s="85">
        <f>$B85*V$5+$B$1+($B$2*$B85)+($B$3*32)</f>
        <v>6074.6409999999933</v>
      </c>
      <c r="W85" s="78">
        <f>$B85*W$5+$B$1+($B$2*$B85)+($B$3*32)</f>
        <v>4355.3389999999954</v>
      </c>
      <c r="X85" s="78">
        <f>$B85*X$5+$B$1+($B$2*$B85)+($B$3*32)</f>
        <v>6133.5589999999929</v>
      </c>
    </row>
    <row r="86" spans="2:24" x14ac:dyDescent="0.25">
      <c r="B86" s="23">
        <v>8.9999999999999893</v>
      </c>
      <c r="C86" s="31">
        <f>$B86*C$5+$B$1+($B$2*$B86)+($B$3*36)</f>
        <v>2333.3329999999974</v>
      </c>
      <c r="D86" s="31">
        <f>$B86*D$5+$B$1+($B$2*$B86)+($B$3*36)</f>
        <v>3355.0129999999958</v>
      </c>
      <c r="E86" s="31">
        <f>$B86*E$5+$B$1+($B$2*$B86)+($B$3*36)</f>
        <v>3801.8629999999957</v>
      </c>
      <c r="F86" s="66">
        <f>$B86*F$5+$B$1+($B$2*$B86)+($B$3*36)</f>
        <v>2722.942999999997</v>
      </c>
      <c r="G86" s="73">
        <f>$B86*G$5+$B$1+($B$2*$B86)+($B$3*36)</f>
        <v>3322.3429999999958</v>
      </c>
      <c r="H86" s="80">
        <f>$B86*H$5+$B$1+($B$2*$B86)+($B$3*36)</f>
        <v>4296.3229999999949</v>
      </c>
      <c r="I86" s="73">
        <f>$B86*I$5+$B$1+($B$2*$B86)+($B$3*36)</f>
        <v>3052.6129999999966</v>
      </c>
      <c r="J86" s="80">
        <f>$B86*J$5+$B$1+($B$2*$B86)+($B$3*36)</f>
        <v>3442.2229999999959</v>
      </c>
      <c r="K86" s="73">
        <f>$B86*K$5+$B$1+($B$2*$B86)+($B$3*36)</f>
        <v>4372.912999999995</v>
      </c>
      <c r="L86" s="80">
        <f>$B86*L$5+$B$1+($B$2*$B86)+($B$3*36)</f>
        <v>4039.9129999999955</v>
      </c>
      <c r="M86" s="73">
        <f>$B86*M$5+$B$1+($B$2*$B86)+($B$3*36)</f>
        <v>4406.2129999999943</v>
      </c>
      <c r="N86" s="80">
        <f>$B86*N$5+$B$1+($B$2*$B86)+($B$3*36)</f>
        <v>5122.1629999999932</v>
      </c>
      <c r="O86" s="73">
        <f>$B86*O$5+$B$1+($B$2*$B86)+($B$3*36)</f>
        <v>4865.7529999999933</v>
      </c>
      <c r="P86" s="80">
        <f>$B86*P$5+$B$1+($B$2*$B86)+($B$3*36)</f>
        <v>5704.9129999999932</v>
      </c>
      <c r="Q86" s="73">
        <f>$B86*Q$5+$B$1+($B$2*$B86)+($B$3*36)</f>
        <v>5921.362999999993</v>
      </c>
      <c r="R86" s="80">
        <f>$B86*R$5+$B$1+($B$2*$B86)+($B$3*36)</f>
        <v>4972.3129999999937</v>
      </c>
      <c r="S86" s="73">
        <f>$B86*S$5+$B$1+($B$2*$B86)+($B$3*36)</f>
        <v>5904.7129999999934</v>
      </c>
      <c r="T86" s="80">
        <f>$B86*T$5+$B$1+($B$2*$B86)+($B$3*36)</f>
        <v>6488.4529999999922</v>
      </c>
      <c r="U86" s="73">
        <f>$B86*U$5+$B$1+($B$2*$B86)+($B$3*36)</f>
        <v>3843.5329999999954</v>
      </c>
      <c r="V86" s="80">
        <f>$B86*V$5+$B$1+($B$2*$B86)+($B$3*36)</f>
        <v>6144.8329999999924</v>
      </c>
      <c r="W86" s="73">
        <f>$B86*W$5+$B$1+($B$2*$B86)+($B$3*36)</f>
        <v>4406.2129999999943</v>
      </c>
      <c r="X86" s="73">
        <f>$B86*X$5+$B$1+($B$2*$B86)+($B$3*36)</f>
        <v>6204.4129999999923</v>
      </c>
    </row>
    <row r="87" spans="2:24" x14ac:dyDescent="0.25">
      <c r="B87" s="24">
        <v>9.0999999999999908</v>
      </c>
      <c r="C87" s="27">
        <f>$B87*C$5+$B$1+($B$2*$B87)+($B$3*36)</f>
        <v>2358.5749999999975</v>
      </c>
      <c r="D87" s="27">
        <f>$B87*D$5+$B$1+($B$2*$B87)+($B$3*36)</f>
        <v>3391.6069999999963</v>
      </c>
      <c r="E87" s="27">
        <f>$B87*E$5+$B$1+($B$2*$B87)+($B$3*36)</f>
        <v>3843.4219999999964</v>
      </c>
      <c r="F87" s="69">
        <f>$B87*F$5+$B$1+($B$2*$B87)+($B$3*36)</f>
        <v>2752.5139999999974</v>
      </c>
      <c r="G87" s="76">
        <f>$B87*G$5+$B$1+($B$2*$B87)+($B$3*36)</f>
        <v>3358.5739999999964</v>
      </c>
      <c r="H87" s="83">
        <f>$B87*H$5+$B$1+($B$2*$B87)+($B$3*36)</f>
        <v>4343.3759999999957</v>
      </c>
      <c r="I87" s="76">
        <f>$B87*I$5+$B$1+($B$2*$B87)+($B$3*36)</f>
        <v>3085.846999999997</v>
      </c>
      <c r="J87" s="83">
        <f>$B87*J$5+$B$1+($B$2*$B87)+($B$3*36)</f>
        <v>3479.7859999999964</v>
      </c>
      <c r="K87" s="76">
        <f>$B87*K$5+$B$1+($B$2*$B87)+($B$3*36)</f>
        <v>4420.8169999999955</v>
      </c>
      <c r="L87" s="83">
        <f>$B87*L$5+$B$1+($B$2*$B87)+($B$3*36)</f>
        <v>4084.1169999999961</v>
      </c>
      <c r="M87" s="76">
        <f>$B87*M$5+$B$1+($B$2*$B87)+($B$3*36)</f>
        <v>4454.4869999999955</v>
      </c>
      <c r="N87" s="83">
        <f>$B87*N$5+$B$1+($B$2*$B87)+($B$3*36)</f>
        <v>5178.3919999999944</v>
      </c>
      <c r="O87" s="76">
        <f>$B87*O$5+$B$1+($B$2*$B87)+($B$3*36)</f>
        <v>4919.1329999999944</v>
      </c>
      <c r="P87" s="83">
        <f>$B87*P$5+$B$1+($B$2*$B87)+($B$3*36)</f>
        <v>5767.6169999999938</v>
      </c>
      <c r="Q87" s="76">
        <f>$B87*Q$5+$B$1+($B$2*$B87)+($B$3*36)</f>
        <v>5986.4719999999943</v>
      </c>
      <c r="R87" s="83">
        <f>$B87*R$5+$B$1+($B$2*$B87)+($B$3*36)</f>
        <v>5026.876999999995</v>
      </c>
      <c r="S87" s="76">
        <f>$B87*S$5+$B$1+($B$2*$B87)+($B$3*36)</f>
        <v>5969.6369999999943</v>
      </c>
      <c r="T87" s="83">
        <f>$B87*T$5+$B$1+($B$2*$B87)+($B$3*36)</f>
        <v>6559.8629999999939</v>
      </c>
      <c r="U87" s="76">
        <f>$B87*U$5+$B$1+($B$2*$B87)+($B$3*36)</f>
        <v>3885.5549999999962</v>
      </c>
      <c r="V87" s="83">
        <f>$B87*V$5+$B$1+($B$2*$B87)+($B$3*36)</f>
        <v>6212.4249999999929</v>
      </c>
      <c r="W87" s="76">
        <f>$B87*W$5+$B$1+($B$2*$B87)+($B$3*36)</f>
        <v>4454.4869999999955</v>
      </c>
      <c r="X87" s="76">
        <f>$B87*X$5+$B$1+($B$2*$B87)+($B$3*36)</f>
        <v>6272.6669999999931</v>
      </c>
    </row>
    <row r="88" spans="2:24" x14ac:dyDescent="0.25">
      <c r="B88" s="24">
        <v>9.1999999999999904</v>
      </c>
      <c r="C88" s="27">
        <f>$B88*C$5+$B$1+($B$2*$B88)+($B$3*36)</f>
        <v>2383.8169999999973</v>
      </c>
      <c r="D88" s="27">
        <f>$B88*D$5+$B$1+($B$2*$B88)+($B$3*36)</f>
        <v>3428.2009999999959</v>
      </c>
      <c r="E88" s="27">
        <f>$B88*E$5+$B$1+($B$2*$B88)+($B$3*36)</f>
        <v>3884.9809999999961</v>
      </c>
      <c r="F88" s="69">
        <f>$B88*F$5+$B$1+($B$2*$B88)+($B$3*36)</f>
        <v>2782.0849999999973</v>
      </c>
      <c r="G88" s="76">
        <f>$B88*G$5+$B$1+($B$2*$B88)+($B$3*36)</f>
        <v>3394.8049999999962</v>
      </c>
      <c r="H88" s="83">
        <f>$B88*H$5+$B$1+($B$2*$B88)+($B$3*36)</f>
        <v>4390.4289999999955</v>
      </c>
      <c r="I88" s="76">
        <f>$B88*I$5+$B$1+($B$2*$B88)+($B$3*36)</f>
        <v>3119.0809999999969</v>
      </c>
      <c r="J88" s="83">
        <f>$B88*J$5+$B$1+($B$2*$B88)+($B$3*36)</f>
        <v>3517.3489999999961</v>
      </c>
      <c r="K88" s="76">
        <f>$B88*K$5+$B$1+($B$2*$B88)+($B$3*36)</f>
        <v>4468.7209999999959</v>
      </c>
      <c r="L88" s="83">
        <f>$B88*L$5+$B$1+($B$2*$B88)+($B$3*36)</f>
        <v>4128.3209999999954</v>
      </c>
      <c r="M88" s="76">
        <f>$B88*M$5+$B$1+($B$2*$B88)+($B$3*36)</f>
        <v>4502.7609999999959</v>
      </c>
      <c r="N88" s="83">
        <f>$B88*N$5+$B$1+($B$2*$B88)+($B$3*36)</f>
        <v>5234.6209999999946</v>
      </c>
      <c r="O88" s="76">
        <f>$B88*O$5+$B$1+($B$2*$B88)+($B$3*36)</f>
        <v>4972.5129999999945</v>
      </c>
      <c r="P88" s="83">
        <f>$B88*P$5+$B$1+($B$2*$B88)+($B$3*36)</f>
        <v>5830.3209999999935</v>
      </c>
      <c r="Q88" s="76">
        <f>$B88*Q$5+$B$1+($B$2*$B88)+($B$3*36)</f>
        <v>6051.5809999999938</v>
      </c>
      <c r="R88" s="83">
        <f>$B88*R$5+$B$1+($B$2*$B88)+($B$3*36)</f>
        <v>5081.4409999999943</v>
      </c>
      <c r="S88" s="76">
        <f>$B88*S$5+$B$1+($B$2*$B88)+($B$3*36)</f>
        <v>6034.5609999999942</v>
      </c>
      <c r="T88" s="83">
        <f>$B88*T$5+$B$1+($B$2*$B88)+($B$3*36)</f>
        <v>6631.2729999999938</v>
      </c>
      <c r="U88" s="76">
        <f>$B88*U$5+$B$1+($B$2*$B88)+($B$3*36)</f>
        <v>3927.5769999999957</v>
      </c>
      <c r="V88" s="83">
        <f>$B88*V$5+$B$1+($B$2*$B88)+($B$3*36)</f>
        <v>6280.0169999999935</v>
      </c>
      <c r="W88" s="76">
        <f>$B88*W$5+$B$1+($B$2*$B88)+($B$3*36)</f>
        <v>4502.7609999999959</v>
      </c>
      <c r="X88" s="76">
        <f>$B88*X$5+$B$1+($B$2*$B88)+($B$3*36)</f>
        <v>6340.920999999993</v>
      </c>
    </row>
    <row r="89" spans="2:24" x14ac:dyDescent="0.25">
      <c r="B89" s="24">
        <v>9.2999999999999901</v>
      </c>
      <c r="C89" s="27">
        <f>$B89*C$5+$B$1+($B$2*$B89)+($B$3*36)</f>
        <v>2409.0589999999975</v>
      </c>
      <c r="D89" s="27">
        <f>$B89*D$5+$B$1+($B$2*$B89)+($B$3*36)</f>
        <v>3464.794999999996</v>
      </c>
      <c r="E89" s="27">
        <f>$B89*E$5+$B$1+($B$2*$B89)+($B$3*36)</f>
        <v>3926.5399999999959</v>
      </c>
      <c r="F89" s="69">
        <f>$B89*F$5+$B$1+($B$2*$B89)+($B$3*36)</f>
        <v>2811.6559999999972</v>
      </c>
      <c r="G89" s="76">
        <f>$B89*G$5+$B$1+($B$2*$B89)+($B$3*36)</f>
        <v>3431.0359999999964</v>
      </c>
      <c r="H89" s="83">
        <f>$B89*H$5+$B$1+($B$2*$B89)+($B$3*36)</f>
        <v>4437.4819999999954</v>
      </c>
      <c r="I89" s="76">
        <f>$B89*I$5+$B$1+($B$2*$B89)+($B$3*36)</f>
        <v>3152.3149999999969</v>
      </c>
      <c r="J89" s="83">
        <f>$B89*J$5+$B$1+($B$2*$B89)+($B$3*36)</f>
        <v>3554.9119999999962</v>
      </c>
      <c r="K89" s="76">
        <f>$B89*K$5+$B$1+($B$2*$B89)+($B$3*36)</f>
        <v>4516.6249999999955</v>
      </c>
      <c r="L89" s="83">
        <f>$B89*L$5+$B$1+($B$2*$B89)+($B$3*36)</f>
        <v>4172.5249999999951</v>
      </c>
      <c r="M89" s="76">
        <f>$B89*M$5+$B$1+($B$2*$B89)+($B$3*36)</f>
        <v>4551.0349999999953</v>
      </c>
      <c r="N89" s="83">
        <f>$B89*N$5+$B$1+($B$2*$B89)+($B$3*36)</f>
        <v>5290.849999999994</v>
      </c>
      <c r="O89" s="76">
        <f>$B89*O$5+$B$1+($B$2*$B89)+($B$3*36)</f>
        <v>5025.8929999999946</v>
      </c>
      <c r="P89" s="83">
        <f>$B89*P$5+$B$1+($B$2*$B89)+($B$3*36)</f>
        <v>5893.0249999999933</v>
      </c>
      <c r="Q89" s="76">
        <f>$B89*Q$5+$B$1+($B$2*$B89)+($B$3*36)</f>
        <v>6116.6899999999941</v>
      </c>
      <c r="R89" s="83">
        <f>$B89*R$5+$B$1+($B$2*$B89)+($B$3*36)</f>
        <v>5136.0049999999947</v>
      </c>
      <c r="S89" s="76">
        <f>$B89*S$5+$B$1+($B$2*$B89)+($B$3*36)</f>
        <v>6099.4849999999942</v>
      </c>
      <c r="T89" s="83">
        <f>$B89*T$5+$B$1+($B$2*$B89)+($B$3*36)</f>
        <v>6702.6829999999936</v>
      </c>
      <c r="U89" s="76">
        <f>$B89*U$5+$B$1+($B$2*$B89)+($B$3*36)</f>
        <v>3969.5989999999961</v>
      </c>
      <c r="V89" s="83">
        <f>$B89*V$5+$B$1+($B$2*$B89)+($B$3*36)</f>
        <v>6347.6089999999931</v>
      </c>
      <c r="W89" s="76">
        <f>$B89*W$5+$B$1+($B$2*$B89)+($B$3*36)</f>
        <v>4551.0349999999953</v>
      </c>
      <c r="X89" s="76">
        <f>$B89*X$5+$B$1+($B$2*$B89)+($B$3*36)</f>
        <v>6409.1749999999929</v>
      </c>
    </row>
    <row r="90" spans="2:24" x14ac:dyDescent="0.25">
      <c r="B90" s="24">
        <v>9.3999999999999897</v>
      </c>
      <c r="C90" s="27">
        <f>$B90*C$5+$B$1+($B$2*$B90)+($B$3*36)</f>
        <v>2434.3009999999977</v>
      </c>
      <c r="D90" s="27">
        <f>$B90*D$5+$B$1+($B$2*$B90)+($B$3*36)</f>
        <v>3501.388999999996</v>
      </c>
      <c r="E90" s="27">
        <f>$B90*E$5+$B$1+($B$2*$B90)+($B$3*36)</f>
        <v>3968.0989999999961</v>
      </c>
      <c r="F90" s="69">
        <f>$B90*F$5+$B$1+($B$2*$B90)+($B$3*36)</f>
        <v>2841.2269999999971</v>
      </c>
      <c r="G90" s="76">
        <f>$B90*G$5+$B$1+($B$2*$B90)+($B$3*36)</f>
        <v>3467.2669999999962</v>
      </c>
      <c r="H90" s="83">
        <f>$B90*H$5+$B$1+($B$2*$B90)+($B$3*36)</f>
        <v>4484.5349999999953</v>
      </c>
      <c r="I90" s="76">
        <f>$B90*I$5+$B$1+($B$2*$B90)+($B$3*36)</f>
        <v>3185.5489999999968</v>
      </c>
      <c r="J90" s="83">
        <f>$B90*J$5+$B$1+($B$2*$B90)+($B$3*36)</f>
        <v>3592.4749999999958</v>
      </c>
      <c r="K90" s="76">
        <f>$B90*K$5+$B$1+($B$2*$B90)+($B$3*36)</f>
        <v>4564.528999999995</v>
      </c>
      <c r="L90" s="83">
        <f>$B90*L$5+$B$1+($B$2*$B90)+($B$3*36)</f>
        <v>4216.7289999999948</v>
      </c>
      <c r="M90" s="76">
        <f>$B90*M$5+$B$1+($B$2*$B90)+($B$3*36)</f>
        <v>4599.3089999999947</v>
      </c>
      <c r="N90" s="83">
        <f>$B90*N$5+$B$1+($B$2*$B90)+($B$3*36)</f>
        <v>5347.0789999999934</v>
      </c>
      <c r="O90" s="76">
        <f>$B90*O$5+$B$1+($B$2*$B90)+($B$3*36)</f>
        <v>5079.2729999999938</v>
      </c>
      <c r="P90" s="83">
        <f>$B90*P$5+$B$1+($B$2*$B90)+($B$3*36)</f>
        <v>5955.728999999993</v>
      </c>
      <c r="Q90" s="76">
        <f>$B90*Q$5+$B$1+($B$2*$B90)+($B$3*36)</f>
        <v>6181.7989999999927</v>
      </c>
      <c r="R90" s="83">
        <f>$B90*R$5+$B$1+($B$2*$B90)+($B$3*36)</f>
        <v>5190.568999999994</v>
      </c>
      <c r="S90" s="76">
        <f>$B90*S$5+$B$1+($B$2*$B90)+($B$3*36)</f>
        <v>6164.4089999999933</v>
      </c>
      <c r="T90" s="83">
        <f>$B90*T$5+$B$1+($B$2*$B90)+($B$3*36)</f>
        <v>6774.0929999999926</v>
      </c>
      <c r="U90" s="76">
        <f>$B90*U$5+$B$1+($B$2*$B90)+($B$3*36)</f>
        <v>4011.620999999996</v>
      </c>
      <c r="V90" s="83">
        <f>$B90*V$5+$B$1+($B$2*$B90)+($B$3*36)</f>
        <v>6415.2009999999918</v>
      </c>
      <c r="W90" s="76">
        <f>$B90*W$5+$B$1+($B$2*$B90)+($B$3*36)</f>
        <v>4599.3089999999947</v>
      </c>
      <c r="X90" s="76">
        <f>$B90*X$5+$B$1+($B$2*$B90)+($B$3*36)</f>
        <v>6477.4289999999919</v>
      </c>
    </row>
    <row r="91" spans="2:24" x14ac:dyDescent="0.25">
      <c r="B91" s="24">
        <v>9.4999999999999893</v>
      </c>
      <c r="C91" s="27">
        <f>$B91*C$5+$B$1+($B$2*$B91)+($B$3*36)</f>
        <v>2459.5429999999969</v>
      </c>
      <c r="D91" s="27">
        <f>$B91*D$5+$B$1+($B$2*$B91)+($B$3*36)</f>
        <v>3537.9829999999956</v>
      </c>
      <c r="E91" s="27">
        <f>$B91*E$5+$B$1+($B$2*$B91)+($B$3*36)</f>
        <v>4009.6579999999954</v>
      </c>
      <c r="F91" s="69">
        <f>$B91*F$5+$B$1+($B$2*$B91)+($B$3*36)</f>
        <v>2870.797999999997</v>
      </c>
      <c r="G91" s="76">
        <f>$B91*G$5+$B$1+($B$2*$B91)+($B$3*36)</f>
        <v>3503.497999999996</v>
      </c>
      <c r="H91" s="83">
        <f>$B91*H$5+$B$1+($B$2*$B91)+($B$3*36)</f>
        <v>4531.5879999999952</v>
      </c>
      <c r="I91" s="76">
        <f>$B91*I$5+$B$1+($B$2*$B91)+($B$3*36)</f>
        <v>3218.7829999999963</v>
      </c>
      <c r="J91" s="83">
        <f>$B91*J$5+$B$1+($B$2*$B91)+($B$3*36)</f>
        <v>3630.0379999999955</v>
      </c>
      <c r="K91" s="76">
        <f>$B91*K$5+$B$1+($B$2*$B91)+($B$3*36)</f>
        <v>4612.4329999999945</v>
      </c>
      <c r="L91" s="83">
        <f>$B91*L$5+$B$1+($B$2*$B91)+($B$3*36)</f>
        <v>4260.9329999999945</v>
      </c>
      <c r="M91" s="76">
        <f>$B91*M$5+$B$1+($B$2*$B91)+($B$3*36)</f>
        <v>4647.5829999999942</v>
      </c>
      <c r="N91" s="83">
        <f>$B91*N$5+$B$1+($B$2*$B91)+($B$3*36)</f>
        <v>5403.3079999999936</v>
      </c>
      <c r="O91" s="76">
        <f>$B91*O$5+$B$1+($B$2*$B91)+($B$3*36)</f>
        <v>5132.6529999999939</v>
      </c>
      <c r="P91" s="83">
        <f>$B91*P$5+$B$1+($B$2*$B91)+($B$3*36)</f>
        <v>6018.4329999999927</v>
      </c>
      <c r="Q91" s="76">
        <f>$B91*Q$5+$B$1+($B$2*$B91)+($B$3*36)</f>
        <v>6246.9079999999931</v>
      </c>
      <c r="R91" s="83">
        <f>$B91*R$5+$B$1+($B$2*$B91)+($B$3*36)</f>
        <v>5245.1329999999934</v>
      </c>
      <c r="S91" s="76">
        <f>$B91*S$5+$B$1+($B$2*$B91)+($B$3*36)</f>
        <v>6229.3329999999933</v>
      </c>
      <c r="T91" s="83">
        <f>$B91*T$5+$B$1+($B$2*$B91)+($B$3*36)</f>
        <v>6845.5029999999924</v>
      </c>
      <c r="U91" s="76">
        <f>$B91*U$5+$B$1+($B$2*$B91)+($B$3*36)</f>
        <v>4053.6429999999955</v>
      </c>
      <c r="V91" s="83">
        <f>$B91*V$5+$B$1+($B$2*$B91)+($B$3*36)</f>
        <v>6482.7929999999924</v>
      </c>
      <c r="W91" s="76">
        <f>$B91*W$5+$B$1+($B$2*$B91)+($B$3*36)</f>
        <v>4647.5829999999942</v>
      </c>
      <c r="X91" s="76">
        <f>$B91*X$5+$B$1+($B$2*$B91)+($B$3*36)</f>
        <v>6545.6829999999918</v>
      </c>
    </row>
    <row r="92" spans="2:24" x14ac:dyDescent="0.25">
      <c r="B92" s="24">
        <v>9.5999999999999908</v>
      </c>
      <c r="C92" s="27">
        <f>$B92*C$5+$B$1+($B$2*$B92)+($B$3*36)</f>
        <v>2484.7849999999976</v>
      </c>
      <c r="D92" s="27">
        <f>$B92*D$5+$B$1+($B$2*$B92)+($B$3*36)</f>
        <v>3574.5769999999966</v>
      </c>
      <c r="E92" s="27">
        <f>$B92*E$5+$B$1+($B$2*$B92)+($B$3*36)</f>
        <v>4051.2169999999965</v>
      </c>
      <c r="F92" s="69">
        <f>$B92*F$5+$B$1+($B$2*$B92)+($B$3*36)</f>
        <v>2900.3689999999974</v>
      </c>
      <c r="G92" s="76">
        <f>$B92*G$5+$B$1+($B$2*$B92)+($B$3*36)</f>
        <v>3539.7289999999966</v>
      </c>
      <c r="H92" s="83">
        <f>$B92*H$5+$B$1+($B$2*$B92)+($B$3*36)</f>
        <v>4578.640999999996</v>
      </c>
      <c r="I92" s="76">
        <f>$B92*I$5+$B$1+($B$2*$B92)+($B$3*36)</f>
        <v>3252.0169999999971</v>
      </c>
      <c r="J92" s="83">
        <f>$B92*J$5+$B$1+($B$2*$B92)+($B$3*36)</f>
        <v>3667.6009999999965</v>
      </c>
      <c r="K92" s="76">
        <f>$B92*K$5+$B$1+($B$2*$B92)+($B$3*36)</f>
        <v>4660.3369999999959</v>
      </c>
      <c r="L92" s="83">
        <f>$B92*L$5+$B$1+($B$2*$B92)+($B$3*36)</f>
        <v>4305.1369999999961</v>
      </c>
      <c r="M92" s="76">
        <f>$B92*M$5+$B$1+($B$2*$B92)+($B$3*36)</f>
        <v>4695.8569999999954</v>
      </c>
      <c r="N92" s="83">
        <f>$B92*N$5+$B$1+($B$2*$B92)+($B$3*36)</f>
        <v>5459.5369999999939</v>
      </c>
      <c r="O92" s="76">
        <f>$B92*O$5+$B$1+($B$2*$B92)+($B$3*36)</f>
        <v>5186.032999999994</v>
      </c>
      <c r="P92" s="83">
        <f>$B92*P$5+$B$1+($B$2*$B92)+($B$3*36)</f>
        <v>6081.1369999999933</v>
      </c>
      <c r="Q92" s="76">
        <f>$B92*Q$5+$B$1+($B$2*$B92)+($B$3*36)</f>
        <v>6312.0169999999944</v>
      </c>
      <c r="R92" s="83">
        <f>$B92*R$5+$B$1+($B$2*$B92)+($B$3*36)</f>
        <v>5299.6969999999947</v>
      </c>
      <c r="S92" s="76">
        <f>$B92*S$5+$B$1+($B$2*$B92)+($B$3*36)</f>
        <v>6294.2569999999942</v>
      </c>
      <c r="T92" s="83">
        <f>$B92*T$5+$B$1+($B$2*$B92)+($B$3*36)</f>
        <v>6916.9129999999932</v>
      </c>
      <c r="U92" s="76">
        <f>$B92*U$5+$B$1+($B$2*$B92)+($B$3*36)</f>
        <v>4095.6649999999963</v>
      </c>
      <c r="V92" s="83">
        <f>$B92*V$5+$B$1+($B$2*$B92)+($B$3*36)</f>
        <v>6550.3849999999929</v>
      </c>
      <c r="W92" s="76">
        <f>$B92*W$5+$B$1+($B$2*$B92)+($B$3*36)</f>
        <v>4695.8569999999954</v>
      </c>
      <c r="X92" s="76">
        <f>$B92*X$5+$B$1+($B$2*$B92)+($B$3*36)</f>
        <v>6613.9369999999935</v>
      </c>
    </row>
    <row r="93" spans="2:24" x14ac:dyDescent="0.25">
      <c r="B93" s="24">
        <v>9.6999999999999904</v>
      </c>
      <c r="C93" s="27">
        <f>$B93*C$5+$B$1+($B$2*$B93)+($B$3*36)</f>
        <v>2510.0269999999978</v>
      </c>
      <c r="D93" s="27">
        <f>$B93*D$5+$B$1+($B$2*$B93)+($B$3*36)</f>
        <v>3611.1709999999966</v>
      </c>
      <c r="E93" s="27">
        <f>$B93*E$5+$B$1+($B$2*$B93)+($B$3*36)</f>
        <v>4092.7759999999962</v>
      </c>
      <c r="F93" s="69">
        <f>$B93*F$5+$B$1+($B$2*$B93)+($B$3*36)</f>
        <v>2929.9399999999973</v>
      </c>
      <c r="G93" s="76">
        <f>$B93*G$5+$B$1+($B$2*$B93)+($B$3*36)</f>
        <v>3575.9599999999964</v>
      </c>
      <c r="H93" s="83">
        <f>$B93*H$5+$B$1+($B$2*$B93)+($B$3*36)</f>
        <v>4625.6939999999959</v>
      </c>
      <c r="I93" s="76">
        <f>$B93*I$5+$B$1+($B$2*$B93)+($B$3*36)</f>
        <v>3285.250999999997</v>
      </c>
      <c r="J93" s="83">
        <f>$B93*J$5+$B$1+($B$2*$B93)+($B$3*36)</f>
        <v>3705.1639999999961</v>
      </c>
      <c r="K93" s="76">
        <f>$B93*K$5+$B$1+($B$2*$B93)+($B$3*36)</f>
        <v>4708.2409999999954</v>
      </c>
      <c r="L93" s="83">
        <f>$B93*L$5+$B$1+($B$2*$B93)+($B$3*36)</f>
        <v>4349.3409999999958</v>
      </c>
      <c r="M93" s="76">
        <f>$B93*M$5+$B$1+($B$2*$B93)+($B$3*36)</f>
        <v>4744.1309999999958</v>
      </c>
      <c r="N93" s="83">
        <f>$B93*N$5+$B$1+($B$2*$B93)+($B$3*36)</f>
        <v>5515.7659999999942</v>
      </c>
      <c r="O93" s="76">
        <f>$B93*O$5+$B$1+($B$2*$B93)+($B$3*36)</f>
        <v>5239.4129999999941</v>
      </c>
      <c r="P93" s="83">
        <f>$B93*P$5+$B$1+($B$2*$B93)+($B$3*36)</f>
        <v>6143.840999999994</v>
      </c>
      <c r="Q93" s="76">
        <f>$B93*Q$5+$B$1+($B$2*$B93)+($B$3*36)</f>
        <v>6377.1259999999938</v>
      </c>
      <c r="R93" s="83">
        <f>$B93*R$5+$B$1+($B$2*$B93)+($B$3*36)</f>
        <v>5354.260999999995</v>
      </c>
      <c r="S93" s="76">
        <f>$B93*S$5+$B$1+($B$2*$B93)+($B$3*36)</f>
        <v>6359.1809999999941</v>
      </c>
      <c r="T93" s="83">
        <f>$B93*T$5+$B$1+($B$2*$B93)+($B$3*36)</f>
        <v>6988.322999999993</v>
      </c>
      <c r="U93" s="76">
        <f>$B93*U$5+$B$1+($B$2*$B93)+($B$3*36)</f>
        <v>4137.6869999999954</v>
      </c>
      <c r="V93" s="83">
        <f>$B93*V$5+$B$1+($B$2*$B93)+($B$3*36)</f>
        <v>6617.9769999999935</v>
      </c>
      <c r="W93" s="76">
        <f>$B93*W$5+$B$1+($B$2*$B93)+($B$3*36)</f>
        <v>4744.1309999999958</v>
      </c>
      <c r="X93" s="76">
        <f>$B93*X$5+$B$1+($B$2*$B93)+($B$3*36)</f>
        <v>6682.1909999999934</v>
      </c>
    </row>
    <row r="94" spans="2:24" x14ac:dyDescent="0.25">
      <c r="B94" s="24">
        <v>9.7999999999999901</v>
      </c>
      <c r="C94" s="27">
        <f>$B94*C$5+$B$1+($B$2*$B94)+($B$3*36)</f>
        <v>2535.2689999999975</v>
      </c>
      <c r="D94" s="27">
        <f>$B94*D$5+$B$1+($B$2*$B94)+($B$3*36)</f>
        <v>3647.7649999999962</v>
      </c>
      <c r="E94" s="27">
        <f>$B94*E$5+$B$1+($B$2*$B94)+($B$3*36)</f>
        <v>4134.3349999999955</v>
      </c>
      <c r="F94" s="69">
        <f>$B94*F$5+$B$1+($B$2*$B94)+($B$3*36)</f>
        <v>2959.5109999999972</v>
      </c>
      <c r="G94" s="76">
        <f>$B94*G$5+$B$1+($B$2*$B94)+($B$3*36)</f>
        <v>3612.1909999999962</v>
      </c>
      <c r="H94" s="83">
        <f>$B94*H$5+$B$1+($B$2*$B94)+($B$3*36)</f>
        <v>4672.7469999999958</v>
      </c>
      <c r="I94" s="76">
        <f>$B94*I$5+$B$1+($B$2*$B94)+($B$3*36)</f>
        <v>3318.4849999999965</v>
      </c>
      <c r="J94" s="83">
        <f>$B94*J$5+$B$1+($B$2*$B94)+($B$3*36)</f>
        <v>3742.7269999999958</v>
      </c>
      <c r="K94" s="76">
        <f>$B94*K$5+$B$1+($B$2*$B94)+($B$3*36)</f>
        <v>4756.1449999999959</v>
      </c>
      <c r="L94" s="83">
        <f>$B94*L$5+$B$1+($B$2*$B94)+($B$3*36)</f>
        <v>4393.5449999999955</v>
      </c>
      <c r="M94" s="76">
        <f>$B94*M$5+$B$1+($B$2*$B94)+($B$3*36)</f>
        <v>4792.4049999999952</v>
      </c>
      <c r="N94" s="83">
        <f>$B94*N$5+$B$1+($B$2*$B94)+($B$3*36)</f>
        <v>5571.9949999999944</v>
      </c>
      <c r="O94" s="76">
        <f>$B94*O$5+$B$1+($B$2*$B94)+($B$3*36)</f>
        <v>5292.7929999999942</v>
      </c>
      <c r="P94" s="83">
        <f>$B94*P$5+$B$1+($B$2*$B94)+($B$3*36)</f>
        <v>6206.5449999999937</v>
      </c>
      <c r="Q94" s="76">
        <f>$B94*Q$5+$B$1+($B$2*$B94)+($B$3*36)</f>
        <v>6442.2349999999942</v>
      </c>
      <c r="R94" s="83">
        <f>$B94*R$5+$B$1+($B$2*$B94)+($B$3*36)</f>
        <v>5408.8249999999944</v>
      </c>
      <c r="S94" s="76">
        <f>$B94*S$5+$B$1+($B$2*$B94)+($B$3*36)</f>
        <v>6424.1049999999941</v>
      </c>
      <c r="T94" s="83">
        <f>$B94*T$5+$B$1+($B$2*$B94)+($B$3*36)</f>
        <v>7059.7329999999929</v>
      </c>
      <c r="U94" s="76">
        <f>$B94*U$5+$B$1+($B$2*$B94)+($B$3*36)</f>
        <v>4179.7089999999953</v>
      </c>
      <c r="V94" s="83">
        <f>$B94*V$5+$B$1+($B$2*$B94)+($B$3*36)</f>
        <v>6685.5689999999931</v>
      </c>
      <c r="W94" s="76">
        <f>$B94*W$5+$B$1+($B$2*$B94)+($B$3*36)</f>
        <v>4792.4049999999952</v>
      </c>
      <c r="X94" s="76">
        <f>$B94*X$5+$B$1+($B$2*$B94)+($B$3*36)</f>
        <v>6750.4449999999933</v>
      </c>
    </row>
    <row r="95" spans="2:24" x14ac:dyDescent="0.25">
      <c r="B95" s="24">
        <v>9.8999999999999897</v>
      </c>
      <c r="C95" s="27">
        <f>$B95*C$5+$B$1+($B$2*$B95)+($B$3*36)</f>
        <v>2560.5109999999972</v>
      </c>
      <c r="D95" s="27">
        <f>$B95*D$5+$B$1+($B$2*$B95)+($B$3*36)</f>
        <v>3684.3589999999958</v>
      </c>
      <c r="E95" s="27">
        <f>$B95*E$5+$B$1+($B$2*$B95)+($B$3*36)</f>
        <v>4175.8939999999948</v>
      </c>
      <c r="F95" s="69">
        <f>$B95*F$5+$B$1+($B$2*$B95)+($B$3*36)</f>
        <v>2989.0819999999972</v>
      </c>
      <c r="G95" s="76">
        <f>$B95*G$5+$B$1+($B$2*$B95)+($B$3*36)</f>
        <v>3648.4219999999959</v>
      </c>
      <c r="H95" s="83">
        <f>$B95*H$5+$B$1+($B$2*$B95)+($B$3*36)</f>
        <v>4719.7999999999947</v>
      </c>
      <c r="I95" s="76">
        <f>$B95*I$5+$B$1+($B$2*$B95)+($B$3*36)</f>
        <v>3351.7189999999969</v>
      </c>
      <c r="J95" s="83">
        <f>$B95*J$5+$B$1+($B$2*$B95)+($B$3*36)</f>
        <v>3780.2899999999959</v>
      </c>
      <c r="K95" s="76">
        <f>$B95*K$5+$B$1+($B$2*$B95)+($B$3*36)</f>
        <v>4804.0489999999945</v>
      </c>
      <c r="L95" s="83">
        <f>$B95*L$5+$B$1+($B$2*$B95)+($B$3*36)</f>
        <v>4437.7489999999952</v>
      </c>
      <c r="M95" s="76">
        <f>$B95*M$5+$B$1+($B$2*$B95)+($B$3*36)</f>
        <v>4840.6789999999946</v>
      </c>
      <c r="N95" s="83">
        <f>$B95*N$5+$B$1+($B$2*$B95)+($B$3*36)</f>
        <v>5628.2239999999929</v>
      </c>
      <c r="O95" s="76">
        <f>$B95*O$5+$B$1+($B$2*$B95)+($B$3*36)</f>
        <v>5346.1729999999934</v>
      </c>
      <c r="P95" s="83">
        <f>$B95*P$5+$B$1+($B$2*$B95)+($B$3*36)</f>
        <v>6269.2489999999925</v>
      </c>
      <c r="Q95" s="76">
        <f>$B95*Q$5+$B$1+($B$2*$B95)+($B$3*36)</f>
        <v>6507.3439999999928</v>
      </c>
      <c r="R95" s="83">
        <f>$B95*R$5+$B$1+($B$2*$B95)+($B$3*36)</f>
        <v>5463.3889999999938</v>
      </c>
      <c r="S95" s="76">
        <f>$B95*S$5+$B$1+($B$2*$B95)+($B$3*36)</f>
        <v>6489.0289999999932</v>
      </c>
      <c r="T95" s="83">
        <f>$B95*T$5+$B$1+($B$2*$B95)+($B$3*36)</f>
        <v>7131.1429999999918</v>
      </c>
      <c r="U95" s="76">
        <f>$B95*U$5+$B$1+($B$2*$B95)+($B$3*36)</f>
        <v>4221.7309999999952</v>
      </c>
      <c r="V95" s="83">
        <f>$B95*V$5+$B$1+($B$2*$B95)+($B$3*36)</f>
        <v>6753.1609999999919</v>
      </c>
      <c r="W95" s="76">
        <f>$B95*W$5+$B$1+($B$2*$B95)+($B$3*36)</f>
        <v>4840.6789999999946</v>
      </c>
      <c r="X95" s="76">
        <f>$B95*X$5+$B$1+($B$2*$B95)+($B$3*36)</f>
        <v>6818.6989999999923</v>
      </c>
    </row>
    <row r="96" spans="2:24" ht="15.75" thickBot="1" x14ac:dyDescent="0.3">
      <c r="B96" s="25">
        <v>9.9999999999999893</v>
      </c>
      <c r="C96" s="29">
        <f>$B96*C$5+$B$1+($B$2*$B96)+($B$3*36)</f>
        <v>2585.7529999999974</v>
      </c>
      <c r="D96" s="29">
        <f>$B96*D$5+$B$1+($B$2*$B96)+($B$3*36)</f>
        <v>3720.9529999999959</v>
      </c>
      <c r="E96" s="29">
        <f>$B96*E$5+$B$1+($B$2*$B96)+($B$3*36)</f>
        <v>4217.452999999995</v>
      </c>
      <c r="F96" s="70">
        <f>$B96*F$5+$B$1+($B$2*$B96)+($B$3*36)</f>
        <v>3018.6529999999971</v>
      </c>
      <c r="G96" s="77">
        <f>$B96*G$5+$B$1+($B$2*$B96)+($B$3*36)</f>
        <v>3684.6529999999962</v>
      </c>
      <c r="H96" s="84">
        <f>$B96*H$5+$B$1+($B$2*$B96)+($B$3*36)</f>
        <v>4766.8529999999946</v>
      </c>
      <c r="I96" s="77">
        <f>$B96*I$5+$B$1+($B$2*$B96)+($B$3*36)</f>
        <v>3384.9529999999968</v>
      </c>
      <c r="J96" s="84">
        <f>$B96*J$5+$B$1+($B$2*$B96)+($B$3*36)</f>
        <v>3817.852999999996</v>
      </c>
      <c r="K96" s="77">
        <f>$B96*K$5+$B$1+($B$2*$B96)+($B$3*36)</f>
        <v>4851.952999999995</v>
      </c>
      <c r="L96" s="84">
        <f>$B96*L$5+$B$1+($B$2*$B96)+($B$3*36)</f>
        <v>4481.952999999995</v>
      </c>
      <c r="M96" s="77">
        <f>$B96*M$5+$B$1+($B$2*$B96)+($B$3*36)</f>
        <v>4888.9529999999941</v>
      </c>
      <c r="N96" s="84">
        <f>$B96*N$5+$B$1+($B$2*$B96)+($B$3*36)</f>
        <v>5684.4529999999932</v>
      </c>
      <c r="O96" s="77">
        <f>$B96*O$5+$B$1+($B$2*$B96)+($B$3*36)</f>
        <v>5399.5529999999935</v>
      </c>
      <c r="P96" s="84">
        <f>$B96*P$5+$B$1+($B$2*$B96)+($B$3*36)</f>
        <v>6331.9529999999922</v>
      </c>
      <c r="Q96" s="77">
        <f>$B96*Q$5+$B$1+($B$2*$B96)+($B$3*36)</f>
        <v>6572.4529999999932</v>
      </c>
      <c r="R96" s="84">
        <f>$B96*R$5+$B$1+($B$2*$B96)+($B$3*36)</f>
        <v>5517.9529999999932</v>
      </c>
      <c r="S96" s="77">
        <f>$B96*S$5+$B$1+($B$2*$B96)+($B$3*36)</f>
        <v>6553.9529999999932</v>
      </c>
      <c r="T96" s="84">
        <f>$B96*T$5+$B$1+($B$2*$B96)+($B$3*36)</f>
        <v>7202.5529999999926</v>
      </c>
      <c r="U96" s="77">
        <f>$B96*U$5+$B$1+($B$2*$B96)+($B$3*36)</f>
        <v>4263.7529999999952</v>
      </c>
      <c r="V96" s="84">
        <f>$B96*V$5+$B$1+($B$2*$B96)+($B$3*36)</f>
        <v>6820.7529999999915</v>
      </c>
      <c r="W96" s="77">
        <f>$B96*W$5+$B$1+($B$2*$B96)+($B$3*36)</f>
        <v>4888.9529999999941</v>
      </c>
      <c r="X96" s="77">
        <f>$B96*X$5+$B$1+($B$2*$B96)+($B$3*36)</f>
        <v>6886.9529999999922</v>
      </c>
    </row>
  </sheetData>
  <mergeCells count="1">
    <mergeCell ref="B4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tabSelected="1" view="pageBreakPreview" topLeftCell="A2" zoomScale="70" zoomScaleNormal="70" zoomScaleSheetLayoutView="70" workbookViewId="0">
      <selection activeCell="Q28" sqref="Q28"/>
    </sheetView>
  </sheetViews>
  <sheetFormatPr defaultRowHeight="15" x14ac:dyDescent="0.25"/>
  <cols>
    <col min="1" max="1" width="10.140625" style="2" customWidth="1"/>
    <col min="2" max="5" width="12.140625" style="2" customWidth="1"/>
    <col min="6" max="6" width="18.140625" style="2" customWidth="1"/>
    <col min="7" max="7" width="12.140625" style="2" customWidth="1"/>
    <col min="8" max="9" width="15.85546875" style="2" customWidth="1"/>
    <col min="10" max="10" width="17.140625" style="2" customWidth="1"/>
    <col min="11" max="11" width="16" style="2" customWidth="1"/>
    <col min="12" max="12" width="9.7109375" style="2" customWidth="1"/>
    <col min="13" max="13" width="12.140625" style="2" customWidth="1"/>
    <col min="14" max="17" width="13.42578125" style="2" customWidth="1"/>
    <col min="18" max="24" width="12.140625" style="2" customWidth="1"/>
    <col min="25" max="16384" width="9.140625" style="2"/>
  </cols>
  <sheetData>
    <row r="1" spans="1:24" ht="15" hidden="1" customHeight="1" thickBot="1" x14ac:dyDescent="0.3">
      <c r="A1" s="2" t="s">
        <v>37</v>
      </c>
      <c r="B1" s="34">
        <f>100%-B3</f>
        <v>0.7</v>
      </c>
    </row>
    <row r="2" spans="1:24" ht="15" customHeight="1" thickBot="1" x14ac:dyDescent="0.3">
      <c r="A2" s="40" t="s">
        <v>35</v>
      </c>
      <c r="B2" s="91">
        <v>16862</v>
      </c>
    </row>
    <row r="3" spans="1:24" ht="15" customHeight="1" thickBot="1" x14ac:dyDescent="0.3">
      <c r="A3" s="40" t="s">
        <v>36</v>
      </c>
      <c r="B3" s="92">
        <v>0.3</v>
      </c>
    </row>
    <row r="4" spans="1:24" ht="51.75" customHeight="1" thickBot="1" x14ac:dyDescent="0.3">
      <c r="A4" s="90" t="s">
        <v>0</v>
      </c>
      <c r="B4" s="89" t="str">
        <f>'Таблица цен евро'!C4</f>
        <v>ДСП</v>
      </c>
      <c r="C4" s="88" t="str">
        <f>'Таблица цен евро'!D4</f>
        <v>ПОСТ</v>
      </c>
      <c r="D4" s="88" t="str">
        <f>'Таблица цен евро'!E4</f>
        <v>АКРИЛ</v>
      </c>
      <c r="E4" s="88" t="str">
        <f>'Таблица цен евро'!F4</f>
        <v>МДФ ПВХ</v>
      </c>
      <c r="F4" s="88" t="str">
        <f>'Таблица цен евро'!G4</f>
        <v>МДФ ПВХ + патина, Краска мат, Сликс (пленка под лаком)</v>
      </c>
      <c r="G4" s="88" t="str">
        <f>'Таблица цен евро'!H4</f>
        <v>Краска глянец</v>
      </c>
      <c r="H4" s="88" t="str">
        <f>'Таблица цен евро'!I4</f>
        <v>Рамочный МДФ (Прим 2)</v>
      </c>
      <c r="I4" s="88" t="str">
        <f>'Таблица цен евро'!J4</f>
        <v>Турин 1, Марсель 1,3,4, 3И, 4И (с импостом)</v>
      </c>
      <c r="J4" s="88" t="str">
        <f>'Таблица цен евро'!K4</f>
        <v>Лондон, Париж, Глазго, ALVIC (Лак. плита МДФ), ПОСТ 3Д</v>
      </c>
      <c r="K4" s="88" t="str">
        <f>'Таблица цен евро'!L4</f>
        <v>Турин 3, Женева, Техно 1р ПРУ8, Марсель 3 Р</v>
      </c>
      <c r="L4" s="90" t="s">
        <v>0</v>
      </c>
      <c r="M4" s="88" t="str">
        <f>'Таблица цен евро'!M4</f>
        <v>София, Канзас</v>
      </c>
      <c r="N4" s="88" t="str">
        <f>'Таблица цен евро'!N4</f>
        <v>Массив Техно 1</v>
      </c>
      <c r="O4" s="88" t="str">
        <f>'Таблица цен евро'!O4</f>
        <v>Массив Техно 2</v>
      </c>
      <c r="P4" s="88" t="str">
        <f>'Таблица цен евро'!P4</f>
        <v>Массив Техно 3</v>
      </c>
      <c r="Q4" s="88" t="str">
        <f>'Таблица цен евро'!Q4</f>
        <v>Массив Техно 4, ПОСТ ГЛ (стекло на ДСП)</v>
      </c>
      <c r="R4" s="88" t="str">
        <f>'Таблица цен евро'!R4</f>
        <v>Массив Сосны (Массив 1)</v>
      </c>
      <c r="S4" s="88" t="str">
        <f>'Таблица цен евро'!S4</f>
        <v>Массив Черешни (Массив 3)</v>
      </c>
      <c r="T4" s="88" t="str">
        <f>'Таблица цен евро'!T4</f>
        <v>Массив Дуба (Массив 5)</v>
      </c>
      <c r="U4" s="88" t="str">
        <f>'Таблица цен евро'!U4</f>
        <v>Итальянский пластик Abet, Arpa</v>
      </c>
      <c r="V4" s="88" t="str">
        <f>'Таблица цен евро'!V4</f>
        <v>Крашеный МДФ фрез-ручка</v>
      </c>
      <c r="W4" s="88" t="str">
        <f>'Таблица цен евро'!W4</f>
        <v>Шпон матовый</v>
      </c>
      <c r="X4" s="64" t="str">
        <f>'Таблица цен евро'!X4</f>
        <v>Шпон глянцевый</v>
      </c>
    </row>
    <row r="5" spans="1:24" x14ac:dyDescent="0.25">
      <c r="A5" s="35">
        <v>1</v>
      </c>
      <c r="B5" s="97">
        <f>CEILING(('Таблица цен евро'!C6*'Таблица Стандарт м.п. руб.'!$B$2)*$B$1,1000)</f>
        <v>3461000</v>
      </c>
      <c r="C5" s="98">
        <f>CEILING(('Таблица цен евро'!D6*'Таблица Стандарт м.п. руб.'!$B$2)*$B$1,1000)</f>
        <v>4801000</v>
      </c>
      <c r="D5" s="98">
        <f>CEILING(('Таблица цен евро'!E6*'Таблица Стандарт м.п. руб.'!$B$2)*$B$1,1000)</f>
        <v>5387000</v>
      </c>
      <c r="E5" s="98">
        <f>CEILING(('Таблица цен евро'!F6*'Таблица Стандарт м.п. руб.'!$B$2)*$B$1,1000)</f>
        <v>3972000</v>
      </c>
      <c r="F5" s="98">
        <f>CEILING(('Таблица цен евро'!G6*'Таблица Стандарт м.п. руб.'!$B$2)*$B$1,1000)</f>
        <v>4758000</v>
      </c>
      <c r="G5" s="98">
        <f>CEILING(('Таблица цен евро'!H6*'Таблица Стандарт м.п. руб.'!$B$2)*$B$1,1000)</f>
        <v>6035000</v>
      </c>
      <c r="H5" s="98">
        <f>CEILING(('Таблица цен евро'!I6*'Таблица Стандарт м.п. руб.'!$B$2)*$B$1,1000)</f>
        <v>4404000</v>
      </c>
      <c r="I5" s="98">
        <f>CEILING(('Таблица цен евро'!J6*'Таблица Стандарт м.п. руб.'!$B$2)*$B$1,1000)</f>
        <v>4915000</v>
      </c>
      <c r="J5" s="98">
        <f>CEILING(('Таблица цен евро'!K6*'Таблица Стандарт м.п. руб.'!$B$2)*$B$1,1000)</f>
        <v>6136000</v>
      </c>
      <c r="K5" s="98">
        <f>CEILING(('Таблица цен евро'!L6*'Таблица Стандарт м.п. руб.'!$B$2)*$B$1,1000)</f>
        <v>5699000</v>
      </c>
      <c r="L5" s="35">
        <v>1</v>
      </c>
      <c r="M5" s="98">
        <f>CEILING(('Таблица цен евро'!M6*'Таблица Стандарт м.п. руб.'!$B$2)*$B$1,1000)</f>
        <v>6179000</v>
      </c>
      <c r="N5" s="98">
        <f>CEILING(('Таблица цен евро'!N6*'Таблица Стандарт м.п. руб.'!$B$2)*$B$1,1000)</f>
        <v>7118000</v>
      </c>
      <c r="O5" s="98">
        <f>CEILING(('Таблица цен евро'!O6*'Таблица Стандарт м.п. руб.'!$B$2)*$B$1,1000)</f>
        <v>6782000</v>
      </c>
      <c r="P5" s="98">
        <f>CEILING(('Таблица цен евро'!P6*'Таблица Стандарт м.п. руб.'!$B$2)*$B$1,1000)</f>
        <v>7883000</v>
      </c>
      <c r="Q5" s="98">
        <f>CEILING(('Таблица цен евро'!Q6*'Таблица Стандарт м.п. руб.'!$B$2)*$B$1,1000)</f>
        <v>8167000</v>
      </c>
      <c r="R5" s="98">
        <f>CEILING(('Таблица цен евро'!R6*'Таблица Стандарт м.п. руб.'!$B$2)*$B$1,1000)</f>
        <v>6922000</v>
      </c>
      <c r="S5" s="98">
        <f>CEILING(('Таблица цен евро'!S6*'Таблица Стандарт м.п. руб.'!$B$2)*$B$1,1000)</f>
        <v>8145000</v>
      </c>
      <c r="T5" s="98">
        <f>CEILING(('Таблица цен евро'!T6*'Таблица Стандарт м.п. руб.'!$B$2)*$B$1,1000)</f>
        <v>8910000</v>
      </c>
      <c r="U5" s="98">
        <f>CEILING(('Таблица цен евро'!U6*'Таблица Стандарт м.п. руб.'!$B$2)*$B$1,1000)</f>
        <v>5442000</v>
      </c>
      <c r="V5" s="98">
        <f>CEILING(('Таблица цен евро'!V6*'Таблица Стандарт м.п. руб.'!$B$2)*$B$1,1000)</f>
        <v>8460000</v>
      </c>
      <c r="W5" s="98">
        <f>CEILING(('Таблица цен евро'!W6*'Таблица Стандарт м.п. руб.'!$B$2)*$B$1,1000)</f>
        <v>6179000</v>
      </c>
      <c r="X5" s="99">
        <f>CEILING(('Таблица цен евро'!X6*'Таблица Стандарт м.п. руб.'!$B$2)*$B$1,1000)</f>
        <v>8538000</v>
      </c>
    </row>
    <row r="6" spans="1:24" x14ac:dyDescent="0.25">
      <c r="A6" s="36">
        <v>1.1000000000000001</v>
      </c>
      <c r="B6" s="95">
        <f>CEILING(('Таблица цен евро'!C7*'Таблица Стандарт м.п. руб.'!$B$2)*$B$1,1000)</f>
        <v>3759000</v>
      </c>
      <c r="C6" s="96">
        <f>CEILING(('Таблица цен евро'!D7*'Таблица Стандарт м.п. руб.'!$B$2)*$B$1,1000)</f>
        <v>5233000</v>
      </c>
      <c r="D6" s="96">
        <f>CEILING(('Таблица цен евро'!E7*'Таблица Стандарт м.п. руб.'!$B$2)*$B$1,1000)</f>
        <v>5877000</v>
      </c>
      <c r="E6" s="96">
        <f>CEILING(('Таблица цен евро'!F7*'Таблица Стандарт м.п. руб.'!$B$2)*$B$1,1000)</f>
        <v>4321000</v>
      </c>
      <c r="F6" s="96">
        <f>CEILING(('Таблица цен евро'!G7*'Таблица Стандарт м.п. руб.'!$B$2)*$B$1,1000)</f>
        <v>5186000</v>
      </c>
      <c r="G6" s="96">
        <f>CEILING(('Таблица цен евро'!H7*'Таблица Стандарт м.п. руб.'!$B$2)*$B$1,1000)</f>
        <v>6591000</v>
      </c>
      <c r="H6" s="96">
        <f>CEILING(('Таблица цен евро'!I7*'Таблица Стандарт м.п. руб.'!$B$2)*$B$1,1000)</f>
        <v>4797000</v>
      </c>
      <c r="I6" s="96">
        <f>CEILING(('Таблица цен евро'!J7*'Таблица Стандарт м.п. руб.'!$B$2)*$B$1,1000)</f>
        <v>5359000</v>
      </c>
      <c r="J6" s="96">
        <f>CEILING(('Таблица цен евро'!K7*'Таблица Стандарт м.п. руб.'!$B$2)*$B$1,1000)</f>
        <v>6701000</v>
      </c>
      <c r="K6" s="96">
        <f>CEILING(('Таблица цен евро'!L7*'Таблица Стандарт м.п. руб.'!$B$2)*$B$1,1000)</f>
        <v>6221000</v>
      </c>
      <c r="L6" s="36">
        <v>1.1000000000000001</v>
      </c>
      <c r="M6" s="96">
        <f>CEILING(('Таблица цен евро'!M7*'Таблица Стандарт м.п. руб.'!$B$2)*$B$1,1000)</f>
        <v>6749000</v>
      </c>
      <c r="N6" s="96">
        <f>CEILING(('Таблица цен евро'!N7*'Таблица Стандарт м.п. руб.'!$B$2)*$B$1,1000)</f>
        <v>7782000</v>
      </c>
      <c r="O6" s="96">
        <f>CEILING(('Таблица цен евро'!O7*'Таблица Стандарт м.п. руб.'!$B$2)*$B$1,1000)</f>
        <v>7412000</v>
      </c>
      <c r="P6" s="96">
        <f>CEILING(('Таблица цен евро'!P7*'Таблица Стандарт м.п. руб.'!$B$2)*$B$1,1000)</f>
        <v>8623000</v>
      </c>
      <c r="Q6" s="96">
        <f>CEILING(('Таблица цен евро'!Q7*'Таблица Стандарт м.п. руб.'!$B$2)*$B$1,1000)</f>
        <v>8935000</v>
      </c>
      <c r="R6" s="96">
        <f>CEILING(('Таблица цен евро'!R7*'Таблица Стандарт м.п. руб.'!$B$2)*$B$1,1000)</f>
        <v>7566000</v>
      </c>
      <c r="S6" s="96">
        <f>CEILING(('Таблица цен евро'!S7*'Таблица Стандарт м.п. руб.'!$B$2)*$B$1,1000)</f>
        <v>8911000</v>
      </c>
      <c r="T6" s="96">
        <f>CEILING(('Таблица цен евро'!T7*'Таблица Стандарт м.п. руб.'!$B$2)*$B$1,1000)</f>
        <v>9753000</v>
      </c>
      <c r="U6" s="96">
        <f>CEILING(('Таблица цен евро'!U7*'Таблица Стандарт м.п. руб.'!$B$2)*$B$1,1000)</f>
        <v>5938000</v>
      </c>
      <c r="V6" s="96">
        <f>CEILING(('Таблица цен евро'!V7*'Таблица Стандарт м.п. руб.'!$B$2)*$B$1,1000)</f>
        <v>9257000</v>
      </c>
      <c r="W6" s="96">
        <f>CEILING(('Таблица цен евро'!W7*'Таблица Стандарт м.п. руб.'!$B$2)*$B$1,1000)</f>
        <v>6749000</v>
      </c>
      <c r="X6" s="100">
        <f>CEILING(('Таблица цен евро'!X7*'Таблица Стандарт м.п. руб.'!$B$2)*$B$1,1000)</f>
        <v>9343000</v>
      </c>
    </row>
    <row r="7" spans="1:24" x14ac:dyDescent="0.25">
      <c r="A7" s="36">
        <v>1.2</v>
      </c>
      <c r="B7" s="95">
        <f>CEILING(('Таблица цен евро'!C8*'Таблица Стандарт м.п. руб.'!$B$2)*$B$1,1000)</f>
        <v>4057000</v>
      </c>
      <c r="C7" s="96">
        <f>CEILING(('Таблица цен евро'!D8*'Таблица Стандарт м.п. руб.'!$B$2)*$B$1,1000)</f>
        <v>5665000</v>
      </c>
      <c r="D7" s="96">
        <f>CEILING(('Таблица цен евро'!E8*'Таблица Стандарт м.п. руб.'!$B$2)*$B$1,1000)</f>
        <v>6368000</v>
      </c>
      <c r="E7" s="96">
        <f>CEILING(('Таблица цен евро'!F8*'Таблица Стандарт м.п. руб.'!$B$2)*$B$1,1000)</f>
        <v>4670000</v>
      </c>
      <c r="F7" s="96">
        <f>CEILING(('Таблица цен евро'!G8*'Таблица Стандарт м.п. руб.'!$B$2)*$B$1,1000)</f>
        <v>5613000</v>
      </c>
      <c r="G7" s="96">
        <f>CEILING(('Таблица цен евро'!H8*'Таблица Стандарт м.п. руб.'!$B$2)*$B$1,1000)</f>
        <v>7146000</v>
      </c>
      <c r="H7" s="96">
        <f>CEILING(('Таблица цен евро'!I8*'Таблица Стандарт м.п. руб.'!$B$2)*$B$1,1000)</f>
        <v>5189000</v>
      </c>
      <c r="I7" s="96">
        <f>CEILING(('Таблица цен евро'!J8*'Таблица Стандарт м.п. руб.'!$B$2)*$B$1,1000)</f>
        <v>5802000</v>
      </c>
      <c r="J7" s="96">
        <f>CEILING(('Таблица цен евро'!K8*'Таблица Стандарт м.п. руб.'!$B$2)*$B$1,1000)</f>
        <v>7267000</v>
      </c>
      <c r="K7" s="96">
        <f>CEILING(('Таблица цен евро'!L8*'Таблица Стандарт м.п. руб.'!$B$2)*$B$1,1000)</f>
        <v>6743000</v>
      </c>
      <c r="L7" s="36">
        <v>1.2</v>
      </c>
      <c r="M7" s="96">
        <f>CEILING(('Таблица цен евро'!M8*'Таблица Стандарт м.п. руб.'!$B$2)*$B$1,1000)</f>
        <v>7319000</v>
      </c>
      <c r="N7" s="96">
        <f>CEILING(('Таблица цен евро'!N8*'Таблица Стандарт м.п. руб.'!$B$2)*$B$1,1000)</f>
        <v>8446000</v>
      </c>
      <c r="O7" s="96">
        <f>CEILING(('Таблица цен евро'!O8*'Таблица Стандарт м.п. руб.'!$B$2)*$B$1,1000)</f>
        <v>8042000</v>
      </c>
      <c r="P7" s="96">
        <f>CEILING(('Таблица цен евро'!P8*'Таблица Стандарт м.п. руб.'!$B$2)*$B$1,1000)</f>
        <v>9363000</v>
      </c>
      <c r="Q7" s="96">
        <f>CEILING(('Таблица цен евро'!Q8*'Таблица Стандарт м.п. руб.'!$B$2)*$B$1,1000)</f>
        <v>9704000</v>
      </c>
      <c r="R7" s="96">
        <f>CEILING(('Таблица цен евро'!R8*'Таблица Стандарт м.п. руб.'!$B$2)*$B$1,1000)</f>
        <v>8210000</v>
      </c>
      <c r="S7" s="96">
        <f>CEILING(('Таблица цен евро'!S8*'Таблица Стандарт м.п. руб.'!$B$2)*$B$1,1000)</f>
        <v>9677000</v>
      </c>
      <c r="T7" s="96">
        <f>CEILING(('Таблица цен евро'!T8*'Таблица Стандарт м.п. руб.'!$B$2)*$B$1,1000)</f>
        <v>10596000</v>
      </c>
      <c r="U7" s="96">
        <f>CEILING(('Таблица цен евро'!U8*'Таблица Стандарт м.п. руб.'!$B$2)*$B$1,1000)</f>
        <v>6434000</v>
      </c>
      <c r="V7" s="96">
        <f>CEILING(('Таблица цен евро'!V8*'Таблица Стандарт м.п. руб.'!$B$2)*$B$1,1000)</f>
        <v>10055000</v>
      </c>
      <c r="W7" s="96">
        <f>CEILING(('Таблица цен евро'!W8*'Таблица Стандарт м.п. руб.'!$B$2)*$B$1,1000)</f>
        <v>7319000</v>
      </c>
      <c r="X7" s="100">
        <f>CEILING(('Таблица цен евро'!X8*'Таблица Стандарт м.п. руб.'!$B$2)*$B$1,1000)</f>
        <v>10149000</v>
      </c>
    </row>
    <row r="8" spans="1:24" x14ac:dyDescent="0.25">
      <c r="A8" s="36">
        <v>1.3</v>
      </c>
      <c r="B8" s="95">
        <f>CEILING(('Таблица цен евро'!C9*'Таблица Стандарт м.п. руб.'!$B$2)*$B$1,1000)</f>
        <v>4355000</v>
      </c>
      <c r="C8" s="96">
        <f>CEILING(('Таблица цен евро'!D9*'Таблица Стандарт м.п. руб.'!$B$2)*$B$1,1000)</f>
        <v>6097000</v>
      </c>
      <c r="D8" s="96">
        <f>CEILING(('Таблица цен евро'!E9*'Таблица Стандарт м.п. руб.'!$B$2)*$B$1,1000)</f>
        <v>6859000</v>
      </c>
      <c r="E8" s="96">
        <f>CEILING(('Таблица цен евро'!F9*'Таблица Стандарт м.п. руб.'!$B$2)*$B$1,1000)</f>
        <v>5019000</v>
      </c>
      <c r="F8" s="96">
        <f>CEILING(('Таблица цен евро'!G9*'Таблица Стандарт м.п. руб.'!$B$2)*$B$1,1000)</f>
        <v>6041000</v>
      </c>
      <c r="G8" s="96">
        <f>CEILING(('Таблица цен евро'!H9*'Таблица Стандарт м.п. руб.'!$B$2)*$B$1,1000)</f>
        <v>7702000</v>
      </c>
      <c r="H8" s="96">
        <f>CEILING(('Таблица цен евро'!I9*'Таблица Стандарт м.п. руб.'!$B$2)*$B$1,1000)</f>
        <v>5581000</v>
      </c>
      <c r="I8" s="96">
        <f>CEILING(('Таблица цен евро'!J9*'Таблица Стандарт м.п. руб.'!$B$2)*$B$1,1000)</f>
        <v>6245000</v>
      </c>
      <c r="J8" s="96">
        <f>CEILING(('Таблица цен евро'!K9*'Таблица Стандарт м.п. руб.'!$B$2)*$B$1,1000)</f>
        <v>7832000</v>
      </c>
      <c r="K8" s="96">
        <f>CEILING(('Таблица цен евро'!L9*'Таблица Стандарт м.п. руб.'!$B$2)*$B$1,1000)</f>
        <v>7264000</v>
      </c>
      <c r="L8" s="36">
        <v>1.3</v>
      </c>
      <c r="M8" s="96">
        <f>CEILING(('Таблица цен евро'!M9*'Таблица Стандарт м.п. руб.'!$B$2)*$B$1,1000)</f>
        <v>7889000</v>
      </c>
      <c r="N8" s="96">
        <f>CEILING(('Таблица цен евро'!N9*'Таблица Стандарт м.п. руб.'!$B$2)*$B$1,1000)</f>
        <v>9110000</v>
      </c>
      <c r="O8" s="96">
        <f>CEILING(('Таблица цен евро'!O9*'Таблица Стандарт м.п. руб.'!$B$2)*$B$1,1000)</f>
        <v>8672000</v>
      </c>
      <c r="P8" s="96">
        <f>CEILING(('Таблица цен евро'!P9*'Таблица Стандарт м.п. руб.'!$B$2)*$B$1,1000)</f>
        <v>10103000</v>
      </c>
      <c r="Q8" s="96">
        <f>CEILING(('Таблица цен евро'!Q9*'Таблица Стандарт м.п. руб.'!$B$2)*$B$1,1000)</f>
        <v>10472000</v>
      </c>
      <c r="R8" s="96">
        <f>CEILING(('Таблица цен евро'!R9*'Таблица Стандарт м.п. руб.'!$B$2)*$B$1,1000)</f>
        <v>8854000</v>
      </c>
      <c r="S8" s="96">
        <f>CEILING(('Таблица цен евро'!S9*'Таблица Стандарт м.п. руб.'!$B$2)*$B$1,1000)</f>
        <v>10444000</v>
      </c>
      <c r="T8" s="96">
        <f>CEILING(('Таблица цен евро'!T9*'Таблица Стандарт м.п. руб.'!$B$2)*$B$1,1000)</f>
        <v>11439000</v>
      </c>
      <c r="U8" s="96">
        <f>CEILING(('Таблица цен евро'!U9*'Таблица Стандарт м.п. руб.'!$B$2)*$B$1,1000)</f>
        <v>6930000</v>
      </c>
      <c r="V8" s="96">
        <f>CEILING(('Таблица цен евро'!V9*'Таблица Стандарт м.п. руб.'!$B$2)*$B$1,1000)</f>
        <v>10853000</v>
      </c>
      <c r="W8" s="96">
        <f>CEILING(('Таблица цен евро'!W9*'Таблица Стандарт м.п. руб.'!$B$2)*$B$1,1000)</f>
        <v>7889000</v>
      </c>
      <c r="X8" s="100">
        <f>CEILING(('Таблица цен евро'!X9*'Таблица Стандарт м.п. руб.'!$B$2)*$B$1,1000)</f>
        <v>10955000</v>
      </c>
    </row>
    <row r="9" spans="1:24" x14ac:dyDescent="0.25">
      <c r="A9" s="36">
        <v>1.4</v>
      </c>
      <c r="B9" s="95">
        <f>CEILING(('Таблица цен евро'!C10*'Таблица Стандарт м.п. руб.'!$B$2)*$B$1,1000)</f>
        <v>4653000</v>
      </c>
      <c r="C9" s="96">
        <f>CEILING(('Таблица цен евро'!D10*'Таблица Стандарт м.п. руб.'!$B$2)*$B$1,1000)</f>
        <v>6529000</v>
      </c>
      <c r="D9" s="96">
        <f>CEILING(('Таблица цен евро'!E10*'Таблица Стандарт м.п. руб.'!$B$2)*$B$1,1000)</f>
        <v>7349000</v>
      </c>
      <c r="E9" s="96">
        <f>CEILING(('Таблица цен евро'!F10*'Таблица Стандарт м.п. руб.'!$B$2)*$B$1,1000)</f>
        <v>5368000</v>
      </c>
      <c r="F9" s="96">
        <f>CEILING(('Таблица цен евро'!G10*'Таблица Стандарт м.п. руб.'!$B$2)*$B$1,1000)</f>
        <v>6469000</v>
      </c>
      <c r="G9" s="96">
        <f>CEILING(('Таблица цен евро'!H10*'Таблица Стандарт м.п. руб.'!$B$2)*$B$1,1000)</f>
        <v>8257000</v>
      </c>
      <c r="H9" s="96">
        <f>CEILING(('Таблица цен евро'!I10*'Таблица Стандарт м.п. руб.'!$B$2)*$B$1,1000)</f>
        <v>5973000</v>
      </c>
      <c r="I9" s="96">
        <f>CEILING(('Таблица цен евро'!J10*'Таблица Стандарт м.п. руб.'!$B$2)*$B$1,1000)</f>
        <v>6689000</v>
      </c>
      <c r="J9" s="96">
        <f>CEILING(('Таблица цен евро'!K10*'Таблица Стандарт м.п. руб.'!$B$2)*$B$1,1000)</f>
        <v>8398000</v>
      </c>
      <c r="K9" s="96">
        <f>CEILING(('Таблица цен евро'!L10*'Таблица Стандарт м.п. руб.'!$B$2)*$B$1,1000)</f>
        <v>7786000</v>
      </c>
      <c r="L9" s="36">
        <v>1.4</v>
      </c>
      <c r="M9" s="96">
        <f>CEILING(('Таблица цен евро'!M10*'Таблица Стандарт м.п. руб.'!$B$2)*$B$1,1000)</f>
        <v>8459000</v>
      </c>
      <c r="N9" s="96">
        <f>CEILING(('Таблица цен евро'!N10*'Таблица Стандарт м.п. руб.'!$B$2)*$B$1,1000)</f>
        <v>9773000</v>
      </c>
      <c r="O9" s="96">
        <f>CEILING(('Таблица цен евро'!O10*'Таблица Стандарт м.п. руб.'!$B$2)*$B$1,1000)</f>
        <v>9302000</v>
      </c>
      <c r="P9" s="96">
        <f>CEILING(('Таблица цен евро'!P10*'Таблица Стандарт м.п. руб.'!$B$2)*$B$1,1000)</f>
        <v>10843000</v>
      </c>
      <c r="Q9" s="96">
        <f>CEILING(('Таблица цен евро'!Q10*'Таблица Стандарт м.п. руб.'!$B$2)*$B$1,1000)</f>
        <v>11241000</v>
      </c>
      <c r="R9" s="96">
        <f>CEILING(('Таблица цен евро'!R10*'Таблица Стандарт м.п. руб.'!$B$2)*$B$1,1000)</f>
        <v>9498000</v>
      </c>
      <c r="S9" s="96">
        <f>CEILING(('Таблица цен евро'!S10*'Таблица Стандарт м.п. руб.'!$B$2)*$B$1,1000)</f>
        <v>11210000</v>
      </c>
      <c r="T9" s="96">
        <f>CEILING(('Таблица цен евро'!T10*'Таблица Стандарт м.п. руб.'!$B$2)*$B$1,1000)</f>
        <v>12282000</v>
      </c>
      <c r="U9" s="96">
        <f>CEILING(('Таблица цен евро'!U10*'Таблица Стандарт м.п. руб.'!$B$2)*$B$1,1000)</f>
        <v>7426000</v>
      </c>
      <c r="V9" s="96">
        <f>CEILING(('Таблица цен евро'!V10*'Таблица Стандарт м.п. руб.'!$B$2)*$B$1,1000)</f>
        <v>11651000</v>
      </c>
      <c r="W9" s="96">
        <f>CEILING(('Таблица цен евро'!W10*'Таблица Стандарт м.п. руб.'!$B$2)*$B$1,1000)</f>
        <v>8459000</v>
      </c>
      <c r="X9" s="100">
        <f>CEILING(('Таблица цен евро'!X10*'Таблица Стандарт м.п. руб.'!$B$2)*$B$1,1000)</f>
        <v>11760000</v>
      </c>
    </row>
    <row r="10" spans="1:24" x14ac:dyDescent="0.25">
      <c r="A10" s="36">
        <v>1.5</v>
      </c>
      <c r="B10" s="95">
        <f>CEILING(('Таблица цен евро'!C11*'Таблица Стандарт м.п. руб.'!$B$2)*$B$1,1000)</f>
        <v>4951000</v>
      </c>
      <c r="C10" s="96">
        <f>CEILING(('Таблица цен евро'!D11*'Таблица Стандарт м.п. руб.'!$B$2)*$B$1,1000)</f>
        <v>6961000</v>
      </c>
      <c r="D10" s="96">
        <f>CEILING(('Таблица цен евро'!E11*'Таблица Стандарт м.п. руб.'!$B$2)*$B$1,1000)</f>
        <v>7840000</v>
      </c>
      <c r="E10" s="96">
        <f>CEILING(('Таблица цен евро'!F11*'Таблица Стандарт м.п. руб.'!$B$2)*$B$1,1000)</f>
        <v>5717000</v>
      </c>
      <c r="F10" s="96">
        <f>CEILING(('Таблица цен евро'!G11*'Таблица Стандарт м.п. руб.'!$B$2)*$B$1,1000)</f>
        <v>6896000</v>
      </c>
      <c r="G10" s="96">
        <f>CEILING(('Таблица цен евро'!H11*'Таблица Стандарт м.п. руб.'!$B$2)*$B$1,1000)</f>
        <v>8812000</v>
      </c>
      <c r="H10" s="96">
        <f>CEILING(('Таблица цен евро'!I11*'Таблица Стандарт м.п. руб.'!$B$2)*$B$1,1000)</f>
        <v>6366000</v>
      </c>
      <c r="I10" s="96">
        <f>CEILING(('Таблица цен евро'!J11*'Таблица Стандарт м.п. руб.'!$B$2)*$B$1,1000)</f>
        <v>7132000</v>
      </c>
      <c r="J10" s="96">
        <f>CEILING(('Таблица цен евро'!K11*'Таблица Стандарт м.п. руб.'!$B$2)*$B$1,1000)</f>
        <v>8963000</v>
      </c>
      <c r="K10" s="96">
        <f>CEILING(('Таблица цен евро'!L11*'Таблица Стандарт м.п. руб.'!$B$2)*$B$1,1000)</f>
        <v>8308000</v>
      </c>
      <c r="L10" s="36">
        <v>1.5</v>
      </c>
      <c r="M10" s="96">
        <f>CEILING(('Таблица цен евро'!M11*'Таблица Стандарт м.п. руб.'!$B$2)*$B$1,1000)</f>
        <v>9028000</v>
      </c>
      <c r="N10" s="96">
        <f>CEILING(('Таблица цен евро'!N11*'Таблица Стандарт м.п. руб.'!$B$2)*$B$1,1000)</f>
        <v>10437000</v>
      </c>
      <c r="O10" s="96">
        <f>CEILING(('Таблица цен евро'!O11*'Таблица Стандарт м.п. руб.'!$B$2)*$B$1,1000)</f>
        <v>9933000</v>
      </c>
      <c r="P10" s="96">
        <f>CEILING(('Таблица цен евро'!P11*'Таблица Стандарт м.п. руб.'!$B$2)*$B$1,1000)</f>
        <v>11583000</v>
      </c>
      <c r="Q10" s="96">
        <f>CEILING(('Таблица цен евро'!Q11*'Таблица Стандарт м.п. руб.'!$B$2)*$B$1,1000)</f>
        <v>12009000</v>
      </c>
      <c r="R10" s="96">
        <f>CEILING(('Таблица цен евро'!R11*'Таблица Стандарт м.п. руб.'!$B$2)*$B$1,1000)</f>
        <v>10142000</v>
      </c>
      <c r="S10" s="96">
        <f>CEILING(('Таблица цен евро'!S11*'Таблица Стандарт м.п. руб.'!$B$2)*$B$1,1000)</f>
        <v>11976000</v>
      </c>
      <c r="T10" s="96">
        <f>CEILING(('Таблица цен евро'!T11*'Таблица Стандарт м.п. руб.'!$B$2)*$B$1,1000)</f>
        <v>13125000</v>
      </c>
      <c r="U10" s="96">
        <f>CEILING(('Таблица цен евро'!U11*'Таблица Стандарт м.п. руб.'!$B$2)*$B$1,1000)</f>
        <v>7922000</v>
      </c>
      <c r="V10" s="96">
        <f>CEILING(('Таблица цен евро'!V11*'Таблица Стандарт м.п. руб.'!$B$2)*$B$1,1000)</f>
        <v>12449000</v>
      </c>
      <c r="W10" s="96">
        <f>CEILING(('Таблица цен евро'!W11*'Таблица Стандарт м.п. руб.'!$B$2)*$B$1,1000)</f>
        <v>9028000</v>
      </c>
      <c r="X10" s="100">
        <f>CEILING(('Таблица цен евро'!X11*'Таблица Стандарт м.п. руб.'!$B$2)*$B$1,1000)</f>
        <v>12566000</v>
      </c>
    </row>
    <row r="11" spans="1:24" x14ac:dyDescent="0.25">
      <c r="A11" s="36">
        <v>1.6</v>
      </c>
      <c r="B11" s="95">
        <f>CEILING(('Таблица цен евро'!C12*'Таблица Стандарт м.п. руб.'!$B$2)*$B$1,1000)</f>
        <v>5249000</v>
      </c>
      <c r="C11" s="96">
        <f>CEILING(('Таблица цен евро'!D12*'Таблица Стандарт м.п. руб.'!$B$2)*$B$1,1000)</f>
        <v>7392000</v>
      </c>
      <c r="D11" s="96">
        <f>CEILING(('Таблица цен евро'!E12*'Таблица Стандарт м.п. руб.'!$B$2)*$B$1,1000)</f>
        <v>8330000</v>
      </c>
      <c r="E11" s="96">
        <f>CEILING(('Таблица цен евро'!F12*'Таблица Стандарт м.п. руб.'!$B$2)*$B$1,1000)</f>
        <v>6066000</v>
      </c>
      <c r="F11" s="96">
        <f>CEILING(('Таблица цен евро'!G12*'Таблица Стандарт м.п. руб.'!$B$2)*$B$1,1000)</f>
        <v>7324000</v>
      </c>
      <c r="G11" s="96">
        <f>CEILING(('Таблица цен евро'!H12*'Таблица Стандарт м.п. руб.'!$B$2)*$B$1,1000)</f>
        <v>9368000</v>
      </c>
      <c r="H11" s="96">
        <f>CEILING(('Таблица цен евро'!I12*'Таблица Стандарт м.п. руб.'!$B$2)*$B$1,1000)</f>
        <v>6758000</v>
      </c>
      <c r="I11" s="96">
        <f>CEILING(('Таблица цен евро'!J12*'Таблица Стандарт м.п. руб.'!$B$2)*$B$1,1000)</f>
        <v>7575000</v>
      </c>
      <c r="J11" s="96">
        <f>CEILING(('Таблица цен евро'!K12*'Таблица Стандарт м.п. руб.'!$B$2)*$B$1,1000)</f>
        <v>9528000</v>
      </c>
      <c r="K11" s="96">
        <f>CEILING(('Таблица цен евро'!L12*'Таблица Стандарт м.п. руб.'!$B$2)*$B$1,1000)</f>
        <v>8830000</v>
      </c>
      <c r="L11" s="36">
        <v>1.6</v>
      </c>
      <c r="M11" s="96">
        <f>CEILING(('Таблица цен евро'!M12*'Таблица Стандарт м.п. руб.'!$B$2)*$B$1,1000)</f>
        <v>9598000</v>
      </c>
      <c r="N11" s="96">
        <f>CEILING(('Таблица цен евро'!N12*'Таблица Стандарт м.п. руб.'!$B$2)*$B$1,1000)</f>
        <v>11101000</v>
      </c>
      <c r="O11" s="96">
        <f>CEILING(('Таблица цен евро'!O12*'Таблица Стандарт м.п. руб.'!$B$2)*$B$1,1000)</f>
        <v>10563000</v>
      </c>
      <c r="P11" s="96">
        <f>CEILING(('Таблица цен евро'!P12*'Таблица Стандарт м.п. руб.'!$B$2)*$B$1,1000)</f>
        <v>12323000</v>
      </c>
      <c r="Q11" s="96">
        <f>CEILING(('Таблица цен евро'!Q12*'Таблица Стандарт м.п. руб.'!$B$2)*$B$1,1000)</f>
        <v>12778000</v>
      </c>
      <c r="R11" s="96">
        <f>CEILING(('Таблица цен евро'!R12*'Таблица Стандарт м.п. руб.'!$B$2)*$B$1,1000)</f>
        <v>10786000</v>
      </c>
      <c r="S11" s="96">
        <f>CEILING(('Таблица цен евро'!S12*'Таблица Стандарт м.п. руб.'!$B$2)*$B$1,1000)</f>
        <v>12743000</v>
      </c>
      <c r="T11" s="96">
        <f>CEILING(('Таблица цен евро'!T12*'Таблица Стандарт м.п. руб.'!$B$2)*$B$1,1000)</f>
        <v>13968000</v>
      </c>
      <c r="U11" s="96">
        <f>CEILING(('Таблица цен евро'!U12*'Таблица Стандарт м.п. руб.'!$B$2)*$B$1,1000)</f>
        <v>8418000</v>
      </c>
      <c r="V11" s="96">
        <f>CEILING(('Таблица цен евро'!V12*'Таблица Стандарт м.п. руб.'!$B$2)*$B$1,1000)</f>
        <v>13247000</v>
      </c>
      <c r="W11" s="96">
        <f>CEILING(('Таблица цен евро'!W12*'Таблица Стандарт м.п. руб.'!$B$2)*$B$1,1000)</f>
        <v>9598000</v>
      </c>
      <c r="X11" s="100">
        <f>CEILING(('Таблица цен евро'!X12*'Таблица Стандарт м.п. руб.'!$B$2)*$B$1,1000)</f>
        <v>13372000</v>
      </c>
    </row>
    <row r="12" spans="1:24" x14ac:dyDescent="0.25">
      <c r="A12" s="36">
        <v>1.7</v>
      </c>
      <c r="B12" s="95">
        <f>CEILING(('Таблица цен евро'!C13*'Таблица Стандарт м.п. руб.'!$B$2)*$B$1,1000)</f>
        <v>5547000</v>
      </c>
      <c r="C12" s="96">
        <f>CEILING(('Таблица цен евро'!D13*'Таблица Стандарт м.п. руб.'!$B$2)*$B$1,1000)</f>
        <v>7824000</v>
      </c>
      <c r="D12" s="96">
        <f>CEILING(('Таблица цен евро'!E13*'Таблица Стандарт м.п. руб.'!$B$2)*$B$1,1000)</f>
        <v>8821000</v>
      </c>
      <c r="E12" s="96">
        <f>CEILING(('Таблица цен евро'!F13*'Таблица Стандарт м.п. руб.'!$B$2)*$B$1,1000)</f>
        <v>6415000</v>
      </c>
      <c r="F12" s="96">
        <f>CEILING(('Таблица цен евро'!G13*'Таблица Стандарт м.п. руб.'!$B$2)*$B$1,1000)</f>
        <v>7752000</v>
      </c>
      <c r="G12" s="96">
        <f>CEILING(('Таблица цен евро'!H13*'Таблица Стандарт м.п. руб.'!$B$2)*$B$1,1000)</f>
        <v>9923000</v>
      </c>
      <c r="H12" s="96">
        <f>CEILING(('Таблица цен евро'!I13*'Таблица Стандарт м.п. руб.'!$B$2)*$B$1,1000)</f>
        <v>7150000</v>
      </c>
      <c r="I12" s="96">
        <f>CEILING(('Таблица цен евро'!J13*'Таблица Стандарт м.п. руб.'!$B$2)*$B$1,1000)</f>
        <v>8019000</v>
      </c>
      <c r="J12" s="96">
        <f>CEILING(('Таблица цен евро'!K13*'Таблица Стандарт м.п. руб.'!$B$2)*$B$1,1000)</f>
        <v>10094000</v>
      </c>
      <c r="K12" s="96">
        <f>CEILING(('Таблица цен евро'!L13*'Таблица Стандарт м.п. руб.'!$B$2)*$B$1,1000)</f>
        <v>9351000</v>
      </c>
      <c r="L12" s="36">
        <v>1.7</v>
      </c>
      <c r="M12" s="96">
        <f>CEILING(('Таблица цен евро'!M13*'Таблица Стандарт м.п. руб.'!$B$2)*$B$1,1000)</f>
        <v>10168000</v>
      </c>
      <c r="N12" s="96">
        <f>CEILING(('Таблица цен евро'!N13*'Таблица Стандарт м.п. руб.'!$B$2)*$B$1,1000)</f>
        <v>11764000</v>
      </c>
      <c r="O12" s="96">
        <f>CEILING(('Таблица цен евро'!O13*'Таблица Стандарт м.п. руб.'!$B$2)*$B$1,1000)</f>
        <v>11193000</v>
      </c>
      <c r="P12" s="96">
        <f>CEILING(('Таблица цен евро'!P13*'Таблица Стандарт м.п. руб.'!$B$2)*$B$1,1000)</f>
        <v>13064000</v>
      </c>
      <c r="Q12" s="96">
        <f>CEILING(('Таблица цен евро'!Q13*'Таблица Стандарт м.п. руб.'!$B$2)*$B$1,1000)</f>
        <v>13546000</v>
      </c>
      <c r="R12" s="96">
        <f>CEILING(('Таблица цен евро'!R13*'Таблица Стандарт м.п. руб.'!$B$2)*$B$1,1000)</f>
        <v>11430000</v>
      </c>
      <c r="S12" s="96">
        <f>CEILING(('Таблица цен евро'!S13*'Таблица Стандарт м.п. руб.'!$B$2)*$B$1,1000)</f>
        <v>13509000</v>
      </c>
      <c r="T12" s="96">
        <f>CEILING(('Таблица цен евро'!T13*'Таблица Стандарт м.п. руб.'!$B$2)*$B$1,1000)</f>
        <v>14810000</v>
      </c>
      <c r="U12" s="96">
        <f>CEILING(('Таблица цен евро'!U13*'Таблица Стандарт м.п. руб.'!$B$2)*$B$1,1000)</f>
        <v>8914000</v>
      </c>
      <c r="V12" s="96">
        <f>CEILING(('Таблица цен евро'!V13*'Таблица Стандарт м.п. руб.'!$B$2)*$B$1,1000)</f>
        <v>14044000</v>
      </c>
      <c r="W12" s="96">
        <f>CEILING(('Таблица цен евро'!W13*'Таблица Стандарт м.п. руб.'!$B$2)*$B$1,1000)</f>
        <v>10168000</v>
      </c>
      <c r="X12" s="100">
        <f>CEILING(('Таблица цен евро'!X13*'Таблица Стандарт м.п. руб.'!$B$2)*$B$1,1000)</f>
        <v>14177000</v>
      </c>
    </row>
    <row r="13" spans="1:24" x14ac:dyDescent="0.25">
      <c r="A13" s="36">
        <v>1.8</v>
      </c>
      <c r="B13" s="95">
        <f>CEILING(('Таблица цен евро'!C14*'Таблица Стандарт м.п. руб.'!$B$2)*$B$1,1000)</f>
        <v>5844000</v>
      </c>
      <c r="C13" s="96">
        <f>CEILING(('Таблица цен евро'!D14*'Таблица Стандарт м.п. руб.'!$B$2)*$B$1,1000)</f>
        <v>8256000</v>
      </c>
      <c r="D13" s="96">
        <f>CEILING(('Таблица цен евро'!E14*'Таблица Стандарт м.п. руб.'!$B$2)*$B$1,1000)</f>
        <v>9311000</v>
      </c>
      <c r="E13" s="96">
        <f>CEILING(('Таблица цен евро'!F14*'Таблица Стандарт м.п. руб.'!$B$2)*$B$1,1000)</f>
        <v>6764000</v>
      </c>
      <c r="F13" s="96">
        <f>CEILING(('Таблица цен евро'!G14*'Таблица Стандарт м.п. руб.'!$B$2)*$B$1,1000)</f>
        <v>8179000</v>
      </c>
      <c r="G13" s="96">
        <f>CEILING(('Таблица цен евро'!H14*'Таблица Стандарт м.п. руб.'!$B$2)*$B$1,1000)</f>
        <v>10478000</v>
      </c>
      <c r="H13" s="96">
        <f>CEILING(('Таблица цен евро'!I14*'Таблица Стандарт м.п. руб.'!$B$2)*$B$1,1000)</f>
        <v>7542000</v>
      </c>
      <c r="I13" s="96">
        <f>CEILING(('Таблица цен евро'!J14*'Таблица Стандарт м.п. руб.'!$B$2)*$B$1,1000)</f>
        <v>8462000</v>
      </c>
      <c r="J13" s="96">
        <f>CEILING(('Таблица цен евро'!K14*'Таблица Стандарт м.п. руб.'!$B$2)*$B$1,1000)</f>
        <v>10659000</v>
      </c>
      <c r="K13" s="96">
        <f>CEILING(('Таблица цен евро'!L14*'Таблица Стандарт м.п. руб.'!$B$2)*$B$1,1000)</f>
        <v>9873000</v>
      </c>
      <c r="L13" s="36">
        <v>1.8</v>
      </c>
      <c r="M13" s="96">
        <f>CEILING(('Таблица цен евро'!M14*'Таблица Стандарт м.п. руб.'!$B$2)*$B$1,1000)</f>
        <v>10738000</v>
      </c>
      <c r="N13" s="96">
        <f>CEILING(('Таблица цен евро'!N14*'Таблица Стандарт м.п. руб.'!$B$2)*$B$1,1000)</f>
        <v>12428000</v>
      </c>
      <c r="O13" s="96">
        <f>CEILING(('Таблица цен евро'!O14*'Таблица Стандарт м.п. руб.'!$B$2)*$B$1,1000)</f>
        <v>11823000</v>
      </c>
      <c r="P13" s="96">
        <f>CEILING(('Таблица цен евро'!P14*'Таблица Стандарт м.п. руб.'!$B$2)*$B$1,1000)</f>
        <v>13804000</v>
      </c>
      <c r="Q13" s="96">
        <f>CEILING(('Таблица цен евро'!Q14*'Таблица Стандарт м.п. руб.'!$B$2)*$B$1,1000)</f>
        <v>14315000</v>
      </c>
      <c r="R13" s="96">
        <f>CEILING(('Таблица цен евро'!R14*'Таблица Стандарт м.п. руб.'!$B$2)*$B$1,1000)</f>
        <v>12074000</v>
      </c>
      <c r="S13" s="96">
        <f>CEILING(('Таблица цен евро'!S14*'Таблица Стандарт м.п. руб.'!$B$2)*$B$1,1000)</f>
        <v>14275000</v>
      </c>
      <c r="T13" s="96">
        <f>CEILING(('Таблица цен евро'!T14*'Таблица Стандарт м.п. руб.'!$B$2)*$B$1,1000)</f>
        <v>15653000</v>
      </c>
      <c r="U13" s="96">
        <f>CEILING(('Таблица цен евро'!U14*'Таблица Стандарт м.п. руб.'!$B$2)*$B$1,1000)</f>
        <v>9410000</v>
      </c>
      <c r="V13" s="96">
        <f>CEILING(('Таблица цен евро'!V14*'Таблица Стандарт м.п. руб.'!$B$2)*$B$1,1000)</f>
        <v>14842000</v>
      </c>
      <c r="W13" s="96">
        <f>CEILING(('Таблица цен евро'!W14*'Таблица Стандарт м.п. руб.'!$B$2)*$B$1,1000)</f>
        <v>10738000</v>
      </c>
      <c r="X13" s="100">
        <f>CEILING(('Таблица цен евро'!X14*'Таблица Стандарт м.п. руб.'!$B$2)*$B$1,1000)</f>
        <v>14983000</v>
      </c>
    </row>
    <row r="14" spans="1:24" ht="15.75" thickBot="1" x14ac:dyDescent="0.3">
      <c r="A14" s="37">
        <v>1.9</v>
      </c>
      <c r="B14" s="101">
        <f>CEILING(('Таблица цен евро'!C15*'Таблица Стандарт м.п. руб.'!$B$2)*$B$1,1000)</f>
        <v>6142000</v>
      </c>
      <c r="C14" s="102">
        <f>CEILING(('Таблица цен евро'!D15*'Таблица Стандарт м.п. руб.'!$B$2)*$B$1,1000)</f>
        <v>8688000</v>
      </c>
      <c r="D14" s="102">
        <f>CEILING(('Таблица цен евро'!E15*'Таблица Стандарт м.п. руб.'!$B$2)*$B$1,1000)</f>
        <v>9802000</v>
      </c>
      <c r="E14" s="102">
        <f>CEILING(('Таблица цен евро'!F15*'Таблица Стандарт м.п. руб.'!$B$2)*$B$1,1000)</f>
        <v>7113000</v>
      </c>
      <c r="F14" s="102">
        <f>CEILING(('Таблица цен евро'!G15*'Таблица Стандарт м.п. руб.'!$B$2)*$B$1,1000)</f>
        <v>8607000</v>
      </c>
      <c r="G14" s="102">
        <f>CEILING(('Таблица цен евро'!H15*'Таблица Стандарт м.п. руб.'!$B$2)*$B$1,1000)</f>
        <v>11034000</v>
      </c>
      <c r="H14" s="102">
        <f>CEILING(('Таблица цен евро'!I15*'Таблица Стандарт м.п. руб.'!$B$2)*$B$1,1000)</f>
        <v>7935000</v>
      </c>
      <c r="I14" s="102">
        <f>CEILING(('Таблица цен евро'!J15*'Таблица Стандарт м.п. руб.'!$B$2)*$B$1,1000)</f>
        <v>8906000</v>
      </c>
      <c r="J14" s="102">
        <f>CEILING(('Таблица цен евро'!K15*'Таблица Стандарт м.п. руб.'!$B$2)*$B$1,1000)</f>
        <v>11225000</v>
      </c>
      <c r="K14" s="102">
        <f>CEILING(('Таблица цен евро'!L15*'Таблица Стандарт м.п. руб.'!$B$2)*$B$1,1000)</f>
        <v>10395000</v>
      </c>
      <c r="L14" s="37">
        <v>1.9</v>
      </c>
      <c r="M14" s="102">
        <f>CEILING(('Таблица цен евро'!M15*'Таблица Стандарт м.п. руб.'!$B$2)*$B$1,1000)</f>
        <v>11308000</v>
      </c>
      <c r="N14" s="102">
        <f>CEILING(('Таблица цен евро'!N15*'Таблица Стандарт м.п. руб.'!$B$2)*$B$1,1000)</f>
        <v>13092000</v>
      </c>
      <c r="O14" s="102">
        <f>CEILING(('Таблица цен евро'!O15*'Таблица Стандарт м.п. руб.'!$B$2)*$B$1,1000)</f>
        <v>12453000</v>
      </c>
      <c r="P14" s="102">
        <f>CEILING(('Таблица цен евро'!P15*'Таблица Стандарт м.п. руб.'!$B$2)*$B$1,1000)</f>
        <v>14544000</v>
      </c>
      <c r="Q14" s="102">
        <f>CEILING(('Таблица цен евро'!Q15*'Таблица Стандарт м.п. руб.'!$B$2)*$B$1,1000)</f>
        <v>15083000</v>
      </c>
      <c r="R14" s="102">
        <f>CEILING(('Таблица цен евро'!R15*'Таблица Стандарт м.п. руб.'!$B$2)*$B$1,1000)</f>
        <v>12718000</v>
      </c>
      <c r="S14" s="102">
        <f>CEILING(('Таблица цен евро'!S15*'Таблица Стандарт м.п. руб.'!$B$2)*$B$1,1000)</f>
        <v>15042000</v>
      </c>
      <c r="T14" s="102">
        <f>CEILING(('Таблица цен евро'!T15*'Таблица Стандарт м.п. руб.'!$B$2)*$B$1,1000)</f>
        <v>16496000</v>
      </c>
      <c r="U14" s="102">
        <f>CEILING(('Таблица цен евро'!U15*'Таблица Стандарт м.п. руб.'!$B$2)*$B$1,1000)</f>
        <v>9906000</v>
      </c>
      <c r="V14" s="102">
        <f>CEILING(('Таблица цен евро'!V15*'Таблица Стандарт м.п. руб.'!$B$2)*$B$1,1000)</f>
        <v>15640000</v>
      </c>
      <c r="W14" s="102">
        <f>CEILING(('Таблица цен евро'!W15*'Таблица Стандарт м.п. руб.'!$B$2)*$B$1,1000)</f>
        <v>11308000</v>
      </c>
      <c r="X14" s="103">
        <f>CEILING(('Таблица цен евро'!X15*'Таблица Стандарт м.п. руб.'!$B$2)*$B$1,1000)</f>
        <v>15788000</v>
      </c>
    </row>
    <row r="15" spans="1:24" x14ac:dyDescent="0.25">
      <c r="A15" s="35">
        <v>2</v>
      </c>
      <c r="B15" s="97">
        <f>CEILING(('Таблица цен евро'!C16*'Таблица Стандарт м.п. руб.'!$B$2)*$B$1,1000)</f>
        <v>6471000</v>
      </c>
      <c r="C15" s="98">
        <f>CEILING(('Таблица цен евро'!D16*'Таблица Стандарт м.п. руб.'!$B$2)*$B$1,1000)</f>
        <v>9151000</v>
      </c>
      <c r="D15" s="98">
        <f>CEILING(('Таблица цен евро'!E16*'Таблица Стандарт м.п. руб.'!$B$2)*$B$1,1000)</f>
        <v>10323000</v>
      </c>
      <c r="E15" s="98">
        <f>CEILING(('Таблица цен евро'!F16*'Таблица Стандарт м.п. руб.'!$B$2)*$B$1,1000)</f>
        <v>7493000</v>
      </c>
      <c r="F15" s="98">
        <f>CEILING(('Таблица цен евро'!G16*'Таблица Стандарт м.п. руб.'!$B$2)*$B$1,1000)</f>
        <v>9065000</v>
      </c>
      <c r="G15" s="98">
        <f>CEILING(('Таблица цен евро'!H16*'Таблица Стандарт м.п. руб.'!$B$2)*$B$1,1000)</f>
        <v>11620000</v>
      </c>
      <c r="H15" s="98">
        <f>CEILING(('Таблица цен евро'!I16*'Таблица Стандарт м.п. руб.'!$B$2)*$B$1,1000)</f>
        <v>8358000</v>
      </c>
      <c r="I15" s="98">
        <f>CEILING(('Таблица цен евро'!J16*'Таблица Стандарт м.п. руб.'!$B$2)*$B$1,1000)</f>
        <v>9380000</v>
      </c>
      <c r="J15" s="98">
        <f>CEILING(('Таблица цен евро'!K16*'Таблица Стандарт м.п. руб.'!$B$2)*$B$1,1000)</f>
        <v>11821000</v>
      </c>
      <c r="K15" s="98">
        <f>CEILING(('Таблица цен евро'!L16*'Таблица Стандарт м.п. руб.'!$B$2)*$B$1,1000)</f>
        <v>10947000</v>
      </c>
      <c r="L15" s="35">
        <v>2</v>
      </c>
      <c r="M15" s="98">
        <f>CEILING(('Таблица цен евро'!M16*'Таблица Стандарт м.п. руб.'!$B$2)*$B$1,1000)</f>
        <v>11908000</v>
      </c>
      <c r="N15" s="98">
        <f>CEILING(('Таблица цен евро'!N16*'Таблица Стандарт м.п. руб.'!$B$2)*$B$1,1000)</f>
        <v>13786000</v>
      </c>
      <c r="O15" s="98">
        <f>CEILING(('Таблица цен евро'!O16*'Таблица Стандарт м.п. руб.'!$B$2)*$B$1,1000)</f>
        <v>13114000</v>
      </c>
      <c r="P15" s="98">
        <f>CEILING(('Таблица цен евро'!P16*'Таблица Стандарт м.п. руб.'!$B$2)*$B$1,1000)</f>
        <v>15315000</v>
      </c>
      <c r="Q15" s="98">
        <f>CEILING(('Таблица цен евро'!Q16*'Таблица Стандарт м.п. руб.'!$B$2)*$B$1,1000)</f>
        <v>15882000</v>
      </c>
      <c r="R15" s="98">
        <f>CEILING(('Таблица цен евро'!R16*'Таблица Стандарт м.п. руб.'!$B$2)*$B$1,1000)</f>
        <v>13393000</v>
      </c>
      <c r="S15" s="98">
        <f>CEILING(('Таблица цен евро'!S16*'Таблица Стандарт м.п. руб.'!$B$2)*$B$1,1000)</f>
        <v>15839000</v>
      </c>
      <c r="T15" s="98">
        <f>CEILING(('Таблица цен евро'!T16*'Таблица Стандарт м.п. руб.'!$B$2)*$B$1,1000)</f>
        <v>17370000</v>
      </c>
      <c r="U15" s="98">
        <f>CEILING(('Таблица цен евро'!U16*'Таблица Стандарт м.п. руб.'!$B$2)*$B$1,1000)</f>
        <v>10432000</v>
      </c>
      <c r="V15" s="98">
        <f>CEILING(('Таблица цен евро'!V16*'Таблица Стандарт м.п. руб.'!$B$2)*$B$1,1000)</f>
        <v>16469000</v>
      </c>
      <c r="W15" s="98">
        <f>CEILING(('Таблица цен евро'!W16*'Таблица Стандарт м.п. руб.'!$B$2)*$B$1,1000)</f>
        <v>11908000</v>
      </c>
      <c r="X15" s="99">
        <f>CEILING(('Таблица цен евро'!X16*'Таблица Стандарт м.п. руб.'!$B$2)*$B$1,1000)</f>
        <v>16625000</v>
      </c>
    </row>
    <row r="16" spans="1:24" x14ac:dyDescent="0.25">
      <c r="A16" s="36">
        <v>2.1</v>
      </c>
      <c r="B16" s="95">
        <f>CEILING(('Таблица цен евро'!C17*'Таблица Стандарт м.п. руб.'!$B$2)*$B$1,1000)</f>
        <v>6769000</v>
      </c>
      <c r="C16" s="96">
        <f>CEILING(('Таблица цен евро'!D17*'Таблица Стандарт м.п. руб.'!$B$2)*$B$1,1000)</f>
        <v>9583000</v>
      </c>
      <c r="D16" s="96">
        <f>CEILING(('Таблица цен евро'!E17*'Таблица Стандарт м.п. руб.'!$B$2)*$B$1,1000)</f>
        <v>10814000</v>
      </c>
      <c r="E16" s="96">
        <f>CEILING(('Таблица цен евро'!F17*'Таблица Стандарт м.п. руб.'!$B$2)*$B$1,1000)</f>
        <v>7842000</v>
      </c>
      <c r="F16" s="96">
        <f>CEILING(('Таблица цен евро'!G17*'Таблица Стандарт м.п. руб.'!$B$2)*$B$1,1000)</f>
        <v>9493000</v>
      </c>
      <c r="G16" s="96">
        <f>CEILING(('Таблица цен евро'!H17*'Таблица Стандарт м.п. руб.'!$B$2)*$B$1,1000)</f>
        <v>12175000</v>
      </c>
      <c r="H16" s="96">
        <f>CEILING(('Таблица цен евро'!I17*'Таблица Стандарт м.п. руб.'!$B$2)*$B$1,1000)</f>
        <v>8750000</v>
      </c>
      <c r="I16" s="96">
        <f>CEILING(('Таблица цен евро'!J17*'Таблица Стандарт м.п. руб.'!$B$2)*$B$1,1000)</f>
        <v>9823000</v>
      </c>
      <c r="J16" s="96">
        <f>CEILING(('Таблица цен евро'!K17*'Таблица Стандарт м.п. руб.'!$B$2)*$B$1,1000)</f>
        <v>12386000</v>
      </c>
      <c r="K16" s="96">
        <f>CEILING(('Таблица цен евро'!L17*'Таблица Стандарт м.п. руб.'!$B$2)*$B$1,1000)</f>
        <v>11469000</v>
      </c>
      <c r="L16" s="36">
        <v>2.1</v>
      </c>
      <c r="M16" s="96">
        <f>CEILING(('Таблица цен евро'!M17*'Таблица Стандарт м.п. руб.'!$B$2)*$B$1,1000)</f>
        <v>12478000</v>
      </c>
      <c r="N16" s="96">
        <f>CEILING(('Таблица цен евро'!N17*'Таблица Стандарт м.п. руб.'!$B$2)*$B$1,1000)</f>
        <v>14450000</v>
      </c>
      <c r="O16" s="96">
        <f>CEILING(('Таблица цен евро'!O17*'Таблица Стандарт м.п. руб.'!$B$2)*$B$1,1000)</f>
        <v>13744000</v>
      </c>
      <c r="P16" s="96">
        <f>CEILING(('Таблица цен евро'!P17*'Таблица Стандарт м.п. руб.'!$B$2)*$B$1,1000)</f>
        <v>16055000</v>
      </c>
      <c r="Q16" s="96">
        <f>CEILING(('Таблица цен евро'!Q17*'Таблица Стандарт м.п. руб.'!$B$2)*$B$1,1000)</f>
        <v>16651000</v>
      </c>
      <c r="R16" s="96">
        <f>CEILING(('Таблица цен евро'!R17*'Таблица Стандарт м.п. руб.'!$B$2)*$B$1,1000)</f>
        <v>14037000</v>
      </c>
      <c r="S16" s="96">
        <f>CEILING(('Таблица цен евро'!S17*'Таблица Стандарт м.п. руб.'!$B$2)*$B$1,1000)</f>
        <v>16605000</v>
      </c>
      <c r="T16" s="96">
        <f>CEILING(('Таблица цен евро'!T17*'Таблица Стандарт м.п. руб.'!$B$2)*$B$1,1000)</f>
        <v>18213000</v>
      </c>
      <c r="U16" s="96">
        <f>CEILING(('Таблица цен евро'!U17*'Таблица Стандарт м.п. руб.'!$B$2)*$B$1,1000)</f>
        <v>10928000</v>
      </c>
      <c r="V16" s="96">
        <f>CEILING(('Таблица цен евро'!V17*'Таблица Стандарт м.п. руб.'!$B$2)*$B$1,1000)</f>
        <v>17266000</v>
      </c>
      <c r="W16" s="96">
        <f>CEILING(('Таблица цен евро'!W17*'Таблица Стандарт м.п. руб.'!$B$2)*$B$1,1000)</f>
        <v>12478000</v>
      </c>
      <c r="X16" s="100">
        <f>CEILING(('Таблица цен евро'!X17*'Таблица Стандарт м.п. руб.'!$B$2)*$B$1,1000)</f>
        <v>17430000</v>
      </c>
    </row>
    <row r="17" spans="1:24" x14ac:dyDescent="0.25">
      <c r="A17" s="36">
        <v>2.2000000000000002</v>
      </c>
      <c r="B17" s="95">
        <f>CEILING(('Таблица цен евро'!C18*'Таблица Стандарт м.п. руб.'!$B$2)*$B$1,1000)</f>
        <v>7067000</v>
      </c>
      <c r="C17" s="96">
        <f>CEILING(('Таблица цен евро'!D18*'Таблица Стандарт м.п. руб.'!$B$2)*$B$1,1000)</f>
        <v>10015000</v>
      </c>
      <c r="D17" s="96">
        <f>CEILING(('Таблица цен евро'!E18*'Таблица Стандарт м.п. руб.'!$B$2)*$B$1,1000)</f>
        <v>11304000</v>
      </c>
      <c r="E17" s="96">
        <f>CEILING(('Таблица цен евро'!F18*'Таблица Стандарт м.п. руб.'!$B$2)*$B$1,1000)</f>
        <v>8191000</v>
      </c>
      <c r="F17" s="96">
        <f>CEILING(('Таблица цен евро'!G18*'Таблица Стандарт м.п. руб.'!$B$2)*$B$1,1000)</f>
        <v>9920000</v>
      </c>
      <c r="G17" s="96">
        <f>CEILING(('Таблица цен евро'!H18*'Таблица Стандарт м.п. руб.'!$B$2)*$B$1,1000)</f>
        <v>12731000</v>
      </c>
      <c r="H17" s="96">
        <f>CEILING(('Таблица цен евро'!I18*'Таблица Стандарт м.п. руб.'!$B$2)*$B$1,1000)</f>
        <v>9142000</v>
      </c>
      <c r="I17" s="96">
        <f>CEILING(('Таблица цен евро'!J18*'Таблица Стандарт м.п. руб.'!$B$2)*$B$1,1000)</f>
        <v>10266000</v>
      </c>
      <c r="J17" s="96">
        <f>CEILING(('Таблица цен евро'!K18*'Таблица Стандарт м.п. руб.'!$B$2)*$B$1,1000)</f>
        <v>12952000</v>
      </c>
      <c r="K17" s="96">
        <f>CEILING(('Таблица цен евро'!L18*'Таблица Стандарт м.п. руб.'!$B$2)*$B$1,1000)</f>
        <v>11991000</v>
      </c>
      <c r="L17" s="36">
        <v>2.2000000000000002</v>
      </c>
      <c r="M17" s="96">
        <f>CEILING(('Таблица цен евро'!M18*'Таблица Стандарт м.п. руб.'!$B$2)*$B$1,1000)</f>
        <v>13048000</v>
      </c>
      <c r="N17" s="96">
        <f>CEILING(('Таблица цен евро'!N18*'Таблица Стандарт м.п. руб.'!$B$2)*$B$1,1000)</f>
        <v>15113000</v>
      </c>
      <c r="O17" s="96">
        <f>CEILING(('Таблица цен евро'!O18*'Таблица Стандарт м.п. руб.'!$B$2)*$B$1,1000)</f>
        <v>14374000</v>
      </c>
      <c r="P17" s="96">
        <f>CEILING(('Таблица цен евро'!P18*'Таблица Стандарт м.п. руб.'!$B$2)*$B$1,1000)</f>
        <v>16795000</v>
      </c>
      <c r="Q17" s="96">
        <f>CEILING(('Таблица цен евро'!Q18*'Таблица Стандарт м.п. руб.'!$B$2)*$B$1,1000)</f>
        <v>17419000</v>
      </c>
      <c r="R17" s="96">
        <f>CEILING(('Таблица цен евро'!R18*'Таблица Стандарт м.п. руб.'!$B$2)*$B$1,1000)</f>
        <v>14681000</v>
      </c>
      <c r="S17" s="96">
        <f>CEILING(('Таблица цен евро'!S18*'Таблица Стандарт м.п. руб.'!$B$2)*$B$1,1000)</f>
        <v>17371000</v>
      </c>
      <c r="T17" s="96">
        <f>CEILING(('Таблица цен евро'!T18*'Таблица Стандарт м.п. руб.'!$B$2)*$B$1,1000)</f>
        <v>19056000</v>
      </c>
      <c r="U17" s="96">
        <f>CEILING(('Таблица цен евро'!U18*'Таблица Стандарт м.п. руб.'!$B$2)*$B$1,1000)</f>
        <v>11424000</v>
      </c>
      <c r="V17" s="96">
        <f>CEILING(('Таблица цен евро'!V18*'Таблица Стандарт м.п. руб.'!$B$2)*$B$1,1000)</f>
        <v>18064000</v>
      </c>
      <c r="W17" s="96">
        <f>CEILING(('Таблица цен евро'!W18*'Таблица Стандарт м.п. руб.'!$B$2)*$B$1,1000)</f>
        <v>13048000</v>
      </c>
      <c r="X17" s="100">
        <f>CEILING(('Таблица цен евро'!X18*'Таблица Стандарт м.п. руб.'!$B$2)*$B$1,1000)</f>
        <v>18236000</v>
      </c>
    </row>
    <row r="18" spans="1:24" x14ac:dyDescent="0.25">
      <c r="A18" s="36">
        <v>2.2999999999999998</v>
      </c>
      <c r="B18" s="95">
        <f>CEILING(('Таблица цен евро'!C19*'Таблица Стандарт м.п. руб.'!$B$2)*$B$1,1000)</f>
        <v>7365000</v>
      </c>
      <c r="C18" s="96">
        <f>CEILING(('Таблица цен евро'!D19*'Таблица Стандарт м.п. руб.'!$B$2)*$B$1,1000)</f>
        <v>10447000</v>
      </c>
      <c r="D18" s="96">
        <f>CEILING(('Таблица цен евро'!E19*'Таблица Стандарт м.п. руб.'!$B$2)*$B$1,1000)</f>
        <v>11795000</v>
      </c>
      <c r="E18" s="96">
        <f>CEILING(('Таблица цен евро'!F19*'Таблица Стандарт м.п. руб.'!$B$2)*$B$1,1000)</f>
        <v>8540000</v>
      </c>
      <c r="F18" s="96">
        <f>CEILING(('Таблица цен евро'!G19*'Таблица Стандарт м.п. руб.'!$B$2)*$B$1,1000)</f>
        <v>10348000</v>
      </c>
      <c r="G18" s="96">
        <f>CEILING(('Таблица цен евро'!H19*'Таблица Стандарт м.п. руб.'!$B$2)*$B$1,1000)</f>
        <v>13286000</v>
      </c>
      <c r="H18" s="96">
        <f>CEILING(('Таблица цен евро'!I19*'Таблица Стандарт м.п. руб.'!$B$2)*$B$1,1000)</f>
        <v>9535000</v>
      </c>
      <c r="I18" s="96">
        <f>CEILING(('Таблица цен евро'!J19*'Таблица Стандарт м.п. руб.'!$B$2)*$B$1,1000)</f>
        <v>10710000</v>
      </c>
      <c r="J18" s="96">
        <f>CEILING(('Таблица цен евро'!K19*'Таблица Стандарт м.п. руб.'!$B$2)*$B$1,1000)</f>
        <v>13517000</v>
      </c>
      <c r="K18" s="96">
        <f>CEILING(('Таблица цен евро'!L19*'Таблица Стандарт м.п. руб.'!$B$2)*$B$1,1000)</f>
        <v>12513000</v>
      </c>
      <c r="L18" s="36">
        <v>2.2999999999999998</v>
      </c>
      <c r="M18" s="96">
        <f>CEILING(('Таблица цен евро'!M19*'Таблица Стандарт м.п. руб.'!$B$2)*$B$1,1000)</f>
        <v>13618000</v>
      </c>
      <c r="N18" s="96">
        <f>CEILING(('Таблица цен евро'!N19*'Таблица Стандарт м.п. руб.'!$B$2)*$B$1,1000)</f>
        <v>15777000</v>
      </c>
      <c r="O18" s="96">
        <f>CEILING(('Таблица цен евро'!O19*'Таблица Стандарт м.п. руб.'!$B$2)*$B$1,1000)</f>
        <v>15004000</v>
      </c>
      <c r="P18" s="96">
        <f>CEILING(('Таблица цен евро'!P19*'Таблица Стандарт м.п. руб.'!$B$2)*$B$1,1000)</f>
        <v>17535000</v>
      </c>
      <c r="Q18" s="96">
        <f>CEILING(('Таблица цен евро'!Q19*'Таблица Стандарт м.п. руб.'!$B$2)*$B$1,1000)</f>
        <v>18188000</v>
      </c>
      <c r="R18" s="96">
        <f>CEILING(('Таблица цен евро'!R19*'Таблица Стандарт м.п. руб.'!$B$2)*$B$1,1000)</f>
        <v>15325000</v>
      </c>
      <c r="S18" s="96">
        <f>CEILING(('Таблица цен евро'!S19*'Таблица Стандарт м.п. руб.'!$B$2)*$B$1,1000)</f>
        <v>18138000</v>
      </c>
      <c r="T18" s="96">
        <f>CEILING(('Таблица цен евро'!T19*'Таблица Стандарт м.п. руб.'!$B$2)*$B$1,1000)</f>
        <v>19898000</v>
      </c>
      <c r="U18" s="96">
        <f>CEILING(('Таблица цен евро'!U19*'Таблица Стандарт м.п. руб.'!$B$2)*$B$1,1000)</f>
        <v>11920000</v>
      </c>
      <c r="V18" s="96">
        <f>CEILING(('Таблица цен евро'!V19*'Таблица Стандарт м.п. руб.'!$B$2)*$B$1,1000)</f>
        <v>18862000</v>
      </c>
      <c r="W18" s="96">
        <f>CEILING(('Таблица цен евро'!W19*'Таблица Стандарт м.п. руб.'!$B$2)*$B$1,1000)</f>
        <v>13618000</v>
      </c>
      <c r="X18" s="100">
        <f>CEILING(('Таблица цен евро'!X19*'Таблица Стандарт м.п. руб.'!$B$2)*$B$1,1000)</f>
        <v>19042000</v>
      </c>
    </row>
    <row r="19" spans="1:24" x14ac:dyDescent="0.25">
      <c r="A19" s="36">
        <v>2.4</v>
      </c>
      <c r="B19" s="95">
        <f>CEILING(('Таблица цен евро'!C20*'Таблица Стандарт м.п. руб.'!$B$2)*$B$1,1000)</f>
        <v>7663000</v>
      </c>
      <c r="C19" s="96">
        <f>CEILING(('Таблица цен евро'!D20*'Таблица Стандарт м.п. руб.'!$B$2)*$B$1,1000)</f>
        <v>10879000</v>
      </c>
      <c r="D19" s="96">
        <f>CEILING(('Таблица цен евро'!E20*'Таблица Стандарт м.п. руб.'!$B$2)*$B$1,1000)</f>
        <v>12285000</v>
      </c>
      <c r="E19" s="96">
        <f>CEILING(('Таблица цен евро'!F20*'Таблица Стандарт м.п. руб.'!$B$2)*$B$1,1000)</f>
        <v>8889000</v>
      </c>
      <c r="F19" s="96">
        <f>CEILING(('Таблица цен евро'!G20*'Таблица Стандарт м.п. руб.'!$B$2)*$B$1,1000)</f>
        <v>10776000</v>
      </c>
      <c r="G19" s="96">
        <f>CEILING(('Таблица цен евро'!H20*'Таблица Стандарт м.п. руб.'!$B$2)*$B$1,1000)</f>
        <v>13841000</v>
      </c>
      <c r="H19" s="96">
        <f>CEILING(('Таблица цен евро'!I20*'Таблица Стандарт м.п. руб.'!$B$2)*$B$1,1000)</f>
        <v>9927000</v>
      </c>
      <c r="I19" s="96">
        <f>CEILING(('Таблица цен евро'!J20*'Таблица Стандарт м.п. руб.'!$B$2)*$B$1,1000)</f>
        <v>11153000</v>
      </c>
      <c r="J19" s="96">
        <f>CEILING(('Таблица цен евро'!K20*'Таблица Стандарт м.п. руб.'!$B$2)*$B$1,1000)</f>
        <v>14083000</v>
      </c>
      <c r="K19" s="96">
        <f>CEILING(('Таблица цен евро'!L20*'Таблица Стандарт м.п. руб.'!$B$2)*$B$1,1000)</f>
        <v>13034000</v>
      </c>
      <c r="L19" s="36">
        <v>2.4</v>
      </c>
      <c r="M19" s="96">
        <f>CEILING(('Таблица цен евро'!M20*'Таблица Стандарт м.п. руб.'!$B$2)*$B$1,1000)</f>
        <v>14187000</v>
      </c>
      <c r="N19" s="96">
        <f>CEILING(('Таблица цен евро'!N20*'Таблица Стандарт м.п. руб.'!$B$2)*$B$1,1000)</f>
        <v>16441000</v>
      </c>
      <c r="O19" s="96">
        <f>CEILING(('Таблица цен евро'!O20*'Таблица Стандарт м.п. руб.'!$B$2)*$B$1,1000)</f>
        <v>15634000</v>
      </c>
      <c r="P19" s="96">
        <f>CEILING(('Таблица цен евро'!P20*'Таблица Стандарт м.п. руб.'!$B$2)*$B$1,1000)</f>
        <v>18275000</v>
      </c>
      <c r="Q19" s="96">
        <f>CEILING(('Таблица цен евро'!Q20*'Таблица Стандарт м.п. руб.'!$B$2)*$B$1,1000)</f>
        <v>18956000</v>
      </c>
      <c r="R19" s="96">
        <f>CEILING(('Таблица цен евро'!R20*'Таблица Стандарт м.п. руб.'!$B$2)*$B$1,1000)</f>
        <v>15969000</v>
      </c>
      <c r="S19" s="96">
        <f>CEILING(('Таблица цен евро'!S20*'Таблица Стандарт м.п. руб.'!$B$2)*$B$1,1000)</f>
        <v>18904000</v>
      </c>
      <c r="T19" s="96">
        <f>CEILING(('Таблица цен евро'!T20*'Таблица Стандарт м.п. руб.'!$B$2)*$B$1,1000)</f>
        <v>20741000</v>
      </c>
      <c r="U19" s="96">
        <f>CEILING(('Таблица цен евро'!U20*'Таблица Стандарт м.п. руб.'!$B$2)*$B$1,1000)</f>
        <v>12416000</v>
      </c>
      <c r="V19" s="96">
        <f>CEILING(('Таблица цен евро'!V20*'Таблица Стандарт м.п. руб.'!$B$2)*$B$1,1000)</f>
        <v>19660000</v>
      </c>
      <c r="W19" s="96">
        <f>CEILING(('Таблица цен евро'!W20*'Таблица Стандарт м.п. руб.'!$B$2)*$B$1,1000)</f>
        <v>14187000</v>
      </c>
      <c r="X19" s="100">
        <f>CEILING(('Таблица цен евро'!X20*'Таблица Стандарт м.п. руб.'!$B$2)*$B$1,1000)</f>
        <v>19847000</v>
      </c>
    </row>
    <row r="20" spans="1:24" x14ac:dyDescent="0.25">
      <c r="A20" s="36">
        <v>2.5</v>
      </c>
      <c r="B20" s="95">
        <f>CEILING(('Таблица цен евро'!C21*'Таблица Стандарт м.п. руб.'!$B$2)*$B$1,1000)</f>
        <v>7961000</v>
      </c>
      <c r="C20" s="96">
        <f>CEILING(('Таблица цен евро'!D21*'Таблица Стандарт м.п. руб.'!$B$2)*$B$1,1000)</f>
        <v>11311000</v>
      </c>
      <c r="D20" s="96">
        <f>CEILING(('Таблица цен евро'!E21*'Таблица Стандарт м.п. руб.'!$B$2)*$B$1,1000)</f>
        <v>12776000</v>
      </c>
      <c r="E20" s="96">
        <f>CEILING(('Таблица цен евро'!F21*'Таблица Стандарт м.п. руб.'!$B$2)*$B$1,1000)</f>
        <v>9238000</v>
      </c>
      <c r="F20" s="96">
        <f>CEILING(('Таблица цен евро'!G21*'Таблица Стандарт м.п. руб.'!$B$2)*$B$1,1000)</f>
        <v>11203000</v>
      </c>
      <c r="G20" s="96">
        <f>CEILING(('Таблица цен евро'!H21*'Таблица Стандарт м.п. руб.'!$B$2)*$B$1,1000)</f>
        <v>14397000</v>
      </c>
      <c r="H20" s="96">
        <f>CEILING(('Таблица цен евро'!I21*'Таблица Стандарт м.п. руб.'!$B$2)*$B$1,1000)</f>
        <v>10319000</v>
      </c>
      <c r="I20" s="96">
        <f>CEILING(('Таблица цен евро'!J21*'Таблица Стандарт м.п. руб.'!$B$2)*$B$1,1000)</f>
        <v>11596000</v>
      </c>
      <c r="J20" s="96">
        <f>CEILING(('Таблица цен евро'!K21*'Таблица Стандарт м.п. руб.'!$B$2)*$B$1,1000)</f>
        <v>14648000</v>
      </c>
      <c r="K20" s="96">
        <f>CEILING(('Таблица цен евро'!L21*'Таблица Стандарт м.п. руб.'!$B$2)*$B$1,1000)</f>
        <v>13556000</v>
      </c>
      <c r="L20" s="36">
        <v>2.5</v>
      </c>
      <c r="M20" s="96">
        <f>CEILING(('Таблица цен евро'!M21*'Таблица Стандарт м.п. руб.'!$B$2)*$B$1,1000)</f>
        <v>14757000</v>
      </c>
      <c r="N20" s="96">
        <f>CEILING(('Таблица цен евро'!N21*'Таблица Стандарт м.п. руб.'!$B$2)*$B$1,1000)</f>
        <v>17105000</v>
      </c>
      <c r="O20" s="96">
        <f>CEILING(('Таблица цен евро'!O21*'Таблица Стандарт м.п. руб.'!$B$2)*$B$1,1000)</f>
        <v>16264000</v>
      </c>
      <c r="P20" s="96">
        <f>CEILING(('Таблица цен евро'!P21*'Таблица Стандарт м.п. руб.'!$B$2)*$B$1,1000)</f>
        <v>19015000</v>
      </c>
      <c r="Q20" s="96">
        <f>CEILING(('Таблица цен евро'!Q21*'Таблица Стандарт м.п. руб.'!$B$2)*$B$1,1000)</f>
        <v>19725000</v>
      </c>
      <c r="R20" s="96">
        <f>CEILING(('Таблица цен евро'!R21*'Таблица Стандарт м.п. руб.'!$B$2)*$B$1,1000)</f>
        <v>16613000</v>
      </c>
      <c r="S20" s="96">
        <f>CEILING(('Таблица цен евро'!S21*'Таблица Стандарт м.п. руб.'!$B$2)*$B$1,1000)</f>
        <v>19670000</v>
      </c>
      <c r="T20" s="96">
        <f>CEILING(('Таблица цен евро'!T21*'Таблица Стандарт м.п. руб.'!$B$2)*$B$1,1000)</f>
        <v>21584000</v>
      </c>
      <c r="U20" s="96">
        <f>CEILING(('Таблица цен евро'!U21*'Таблица Стандарт м.п. руб.'!$B$2)*$B$1,1000)</f>
        <v>12912000</v>
      </c>
      <c r="V20" s="96">
        <f>CEILING(('Таблица цен евро'!V21*'Таблица Стандарт м.п. руб.'!$B$2)*$B$1,1000)</f>
        <v>20458000</v>
      </c>
      <c r="W20" s="96">
        <f>CEILING(('Таблица цен евро'!W21*'Таблица Стандарт м.п. руб.'!$B$2)*$B$1,1000)</f>
        <v>14757000</v>
      </c>
      <c r="X20" s="100">
        <f>CEILING(('Таблица цен евро'!X21*'Таблица Стандарт м.п. руб.'!$B$2)*$B$1,1000)</f>
        <v>20653000</v>
      </c>
    </row>
    <row r="21" spans="1:24" x14ac:dyDescent="0.25">
      <c r="A21" s="36">
        <v>2.6</v>
      </c>
      <c r="B21" s="95">
        <f>CEILING(('Таблица цен евро'!C22*'Таблица Стандарт м.п. руб.'!$B$2)*$B$1,1000)</f>
        <v>8259000</v>
      </c>
      <c r="C21" s="96">
        <f>CEILING(('Таблица цен евро'!D22*'Таблица Стандарт м.п. руб.'!$B$2)*$B$1,1000)</f>
        <v>11742000</v>
      </c>
      <c r="D21" s="96">
        <f>CEILING(('Таблица цен евро'!E22*'Таблица Стандарт м.п. руб.'!$B$2)*$B$1,1000)</f>
        <v>13266000</v>
      </c>
      <c r="E21" s="96">
        <f>CEILING(('Таблица цен евро'!F22*'Таблица Стандарт м.п. руб.'!$B$2)*$B$1,1000)</f>
        <v>9587000</v>
      </c>
      <c r="F21" s="96">
        <f>CEILING(('Таблица цен евро'!G22*'Таблица Стандарт м.п. руб.'!$B$2)*$B$1,1000)</f>
        <v>11631000</v>
      </c>
      <c r="G21" s="96">
        <f>CEILING(('Таблица цен евро'!H22*'Таблица Стандарт м.п. руб.'!$B$2)*$B$1,1000)</f>
        <v>14952000</v>
      </c>
      <c r="H21" s="96">
        <f>CEILING(('Таблица цен евро'!I22*'Таблица Стандарт м.п. руб.'!$B$2)*$B$1,1000)</f>
        <v>10711000</v>
      </c>
      <c r="I21" s="96">
        <f>CEILING(('Таблица цен евро'!J22*'Таблица Стандарт м.п. руб.'!$B$2)*$B$1,1000)</f>
        <v>12040000</v>
      </c>
      <c r="J21" s="96">
        <f>CEILING(('Таблица цен евро'!K22*'Таблица Стандарт м.п. руб.'!$B$2)*$B$1,1000)</f>
        <v>15213000</v>
      </c>
      <c r="K21" s="96">
        <f>CEILING(('Таблица цен евро'!L22*'Таблица Стандарт м.п. руб.'!$B$2)*$B$1,1000)</f>
        <v>14078000</v>
      </c>
      <c r="L21" s="36">
        <v>2.6</v>
      </c>
      <c r="M21" s="96">
        <f>CEILING(('Таблица цен евро'!M22*'Таблица Стандарт м.п. руб.'!$B$2)*$B$1,1000)</f>
        <v>15327000</v>
      </c>
      <c r="N21" s="96">
        <f>CEILING(('Таблица цен евро'!N22*'Таблица Стандарт м.п. руб.'!$B$2)*$B$1,1000)</f>
        <v>17768000</v>
      </c>
      <c r="O21" s="96">
        <f>CEILING(('Таблица цен евро'!O22*'Таблица Стандарт м.п. руб.'!$B$2)*$B$1,1000)</f>
        <v>16894000</v>
      </c>
      <c r="P21" s="96">
        <f>CEILING(('Таблица цен евро'!P22*'Таблица Стандарт м.п. руб.'!$B$2)*$B$1,1000)</f>
        <v>19755000</v>
      </c>
      <c r="Q21" s="96">
        <f>CEILING(('Таблица цен евро'!Q22*'Таблица Стандарт м.п. руб.'!$B$2)*$B$1,1000)</f>
        <v>20493000</v>
      </c>
      <c r="R21" s="96">
        <f>CEILING(('Таблица цен евро'!R22*'Таблица Стандарт м.п. руб.'!$B$2)*$B$1,1000)</f>
        <v>17257000</v>
      </c>
      <c r="S21" s="96">
        <f>CEILING(('Таблица цен евро'!S22*'Таблица Стандарт м.п. руб.'!$B$2)*$B$1,1000)</f>
        <v>20437000</v>
      </c>
      <c r="T21" s="96">
        <f>CEILING(('Таблица цен евро'!T22*'Таблица Стандарт м.п. руб.'!$B$2)*$B$1,1000)</f>
        <v>22427000</v>
      </c>
      <c r="U21" s="96">
        <f>CEILING(('Таблица цен евро'!U22*'Таблица Стандарт м.п. руб.'!$B$2)*$B$1,1000)</f>
        <v>13408000</v>
      </c>
      <c r="V21" s="96">
        <f>CEILING(('Таблица цен евро'!V22*'Таблица Стандарт м.п. руб.'!$B$2)*$B$1,1000)</f>
        <v>21255000</v>
      </c>
      <c r="W21" s="96">
        <f>CEILING(('Таблица цен евро'!W22*'Таблица Стандарт м.п. руб.'!$B$2)*$B$1,1000)</f>
        <v>15327000</v>
      </c>
      <c r="X21" s="100">
        <f>CEILING(('Таблица цен евро'!X22*'Таблица Стандарт м.п. руб.'!$B$2)*$B$1,1000)</f>
        <v>21459000</v>
      </c>
    </row>
    <row r="22" spans="1:24" x14ac:dyDescent="0.25">
      <c r="A22" s="36">
        <v>2.7</v>
      </c>
      <c r="B22" s="95">
        <f>CEILING(('Таблица цен евро'!C23*'Таблица Стандарт м.п. руб.'!$B$2)*$B$1,1000)</f>
        <v>8557000</v>
      </c>
      <c r="C22" s="96">
        <f>CEILING(('Таблица цен евро'!D23*'Таблица Стандарт м.п. руб.'!$B$2)*$B$1,1000)</f>
        <v>12174000</v>
      </c>
      <c r="D22" s="96">
        <f>CEILING(('Таблица цен евро'!E23*'Таблица Стандарт м.п. руб.'!$B$2)*$B$1,1000)</f>
        <v>13757000</v>
      </c>
      <c r="E22" s="96">
        <f>CEILING(('Таблица цен евро'!F23*'Таблица Стандарт м.п. руб.'!$B$2)*$B$1,1000)</f>
        <v>9936000</v>
      </c>
      <c r="F22" s="96">
        <f>CEILING(('Таблица цен евро'!G23*'Таблица Стандарт м.п. руб.'!$B$2)*$B$1,1000)</f>
        <v>12059000</v>
      </c>
      <c r="G22" s="96">
        <f>CEILING(('Таблица цен евро'!H23*'Таблица Стандарт м.п. руб.'!$B$2)*$B$1,1000)</f>
        <v>15508000</v>
      </c>
      <c r="H22" s="96">
        <f>CEILING(('Таблица цен евро'!I23*'Таблица Стандарт м.п. руб.'!$B$2)*$B$1,1000)</f>
        <v>11104000</v>
      </c>
      <c r="I22" s="96">
        <f>CEILING(('Таблица цен евро'!J23*'Таблица Стандарт м.п. руб.'!$B$2)*$B$1,1000)</f>
        <v>12483000</v>
      </c>
      <c r="J22" s="96">
        <f>CEILING(('Таблица цен евро'!K23*'Таблица Стандарт м.п. руб.'!$B$2)*$B$1,1000)</f>
        <v>15779000</v>
      </c>
      <c r="K22" s="96">
        <f>CEILING(('Таблица цен евро'!L23*'Таблица Стандарт м.п. руб.'!$B$2)*$B$1,1000)</f>
        <v>14600000</v>
      </c>
      <c r="L22" s="36">
        <v>2.7</v>
      </c>
      <c r="M22" s="96">
        <f>CEILING(('Таблица цен евро'!M23*'Таблица Стандарт м.п. руб.'!$B$2)*$B$1,1000)</f>
        <v>15897000</v>
      </c>
      <c r="N22" s="96">
        <f>CEILING(('Таблица цен евро'!N23*'Таблица Стандарт м.п. руб.'!$B$2)*$B$1,1000)</f>
        <v>18432000</v>
      </c>
      <c r="O22" s="96">
        <f>CEILING(('Таблица цен евро'!O23*'Таблица Стандарт м.п. руб.'!$B$2)*$B$1,1000)</f>
        <v>17524000</v>
      </c>
      <c r="P22" s="96">
        <f>CEILING(('Таблица цен евро'!P23*'Таблица Стандарт м.п. руб.'!$B$2)*$B$1,1000)</f>
        <v>20495000</v>
      </c>
      <c r="Q22" s="96">
        <f>CEILING(('Таблица цен евро'!Q23*'Таблица Стандарт м.п. руб.'!$B$2)*$B$1,1000)</f>
        <v>21262000</v>
      </c>
      <c r="R22" s="96">
        <f>CEILING(('Таблица цен евро'!R23*'Таблица Стандарт м.п. руб.'!$B$2)*$B$1,1000)</f>
        <v>17901000</v>
      </c>
      <c r="S22" s="96">
        <f>CEILING(('Таблица цен евро'!S23*'Таблица Стандарт м.п. руб.'!$B$2)*$B$1,1000)</f>
        <v>21203000</v>
      </c>
      <c r="T22" s="96">
        <f>CEILING(('Таблица цен евро'!T23*'Таблица Стандарт м.п. руб.'!$B$2)*$B$1,1000)</f>
        <v>23270000</v>
      </c>
      <c r="U22" s="96">
        <f>CEILING(('Таблица цен евро'!U23*'Таблица Стандарт м.п. руб.'!$B$2)*$B$1,1000)</f>
        <v>13904000</v>
      </c>
      <c r="V22" s="96">
        <f>CEILING(('Таблица цен евро'!V23*'Таблица Стандарт м.п. руб.'!$B$2)*$B$1,1000)</f>
        <v>22053000</v>
      </c>
      <c r="W22" s="96">
        <f>CEILING(('Таблица цен евро'!W23*'Таблица Стандарт м.п. руб.'!$B$2)*$B$1,1000)</f>
        <v>15897000</v>
      </c>
      <c r="X22" s="100">
        <f>CEILING(('Таблица цен евро'!X23*'Таблица Стандарт м.п. руб.'!$B$2)*$B$1,1000)</f>
        <v>22264000</v>
      </c>
    </row>
    <row r="23" spans="1:24" x14ac:dyDescent="0.25">
      <c r="A23" s="36">
        <v>2.8</v>
      </c>
      <c r="B23" s="95">
        <f>CEILING(('Таблица цен евро'!C24*'Таблица Стандарт м.п. руб.'!$B$2)*$B$1,1000)</f>
        <v>8855000</v>
      </c>
      <c r="C23" s="96">
        <f>CEILING(('Таблица цен евро'!D24*'Таблица Стандарт м.п. руб.'!$B$2)*$B$1,1000)</f>
        <v>12606000</v>
      </c>
      <c r="D23" s="96">
        <f>CEILING(('Таблица цен евро'!E24*'Таблица Стандарт м.п. руб.'!$B$2)*$B$1,1000)</f>
        <v>14247000</v>
      </c>
      <c r="E23" s="96">
        <f>CEILING(('Таблица цен евро'!F24*'Таблица Стандарт м.п. руб.'!$B$2)*$B$1,1000)</f>
        <v>10285000</v>
      </c>
      <c r="F23" s="96">
        <f>CEILING(('Таблица цен евро'!G24*'Таблица Стандарт м.п. руб.'!$B$2)*$B$1,1000)</f>
        <v>12486000</v>
      </c>
      <c r="G23" s="96">
        <f>CEILING(('Таблица цен евро'!H24*'Таблица Стандарт м.п. руб.'!$B$2)*$B$1,1000)</f>
        <v>16063000</v>
      </c>
      <c r="H23" s="96">
        <f>CEILING(('Таблица цен евро'!I24*'Таблица Стандарт м.п. руб.'!$B$2)*$B$1,1000)</f>
        <v>11496000</v>
      </c>
      <c r="I23" s="96">
        <f>CEILING(('Таблица цен евро'!J24*'Таблица Стандарт м.п. руб.'!$B$2)*$B$1,1000)</f>
        <v>12927000</v>
      </c>
      <c r="J23" s="96">
        <f>CEILING(('Таблица цен евро'!K24*'Таблица Стандарт м.п. руб.'!$B$2)*$B$1,1000)</f>
        <v>16344000</v>
      </c>
      <c r="K23" s="96">
        <f>CEILING(('Таблица цен евро'!L24*'Таблица Стандарт м.п. руб.'!$B$2)*$B$1,1000)</f>
        <v>15121000</v>
      </c>
      <c r="L23" s="36">
        <v>2.8</v>
      </c>
      <c r="M23" s="96">
        <f>CEILING(('Таблица цен евро'!M24*'Таблица Стандарт м.п. руб.'!$B$2)*$B$1,1000)</f>
        <v>16467000</v>
      </c>
      <c r="N23" s="96">
        <f>CEILING(('Таблица цен евро'!N24*'Таблица Стандарт м.п. руб.'!$B$2)*$B$1,1000)</f>
        <v>19096000</v>
      </c>
      <c r="O23" s="96">
        <f>CEILING(('Таблица цен евро'!O24*'Таблица Стандарт м.п. руб.'!$B$2)*$B$1,1000)</f>
        <v>18154000</v>
      </c>
      <c r="P23" s="96">
        <f>CEILING(('Таблица цен евро'!P24*'Таблица Стандарт м.п. руб.'!$B$2)*$B$1,1000)</f>
        <v>21236000</v>
      </c>
      <c r="Q23" s="96">
        <f>CEILING(('Таблица цен евро'!Q24*'Таблица Стандарт м.п. руб.'!$B$2)*$B$1,1000)</f>
        <v>22030000</v>
      </c>
      <c r="R23" s="96">
        <f>CEILING(('Таблица цен евро'!R24*'Таблица Стандарт м.п. руб.'!$B$2)*$B$1,1000)</f>
        <v>18545000</v>
      </c>
      <c r="S23" s="96">
        <f>CEILING(('Таблица цен евро'!S24*'Таблица Стандарт м.п. руб.'!$B$2)*$B$1,1000)</f>
        <v>21969000</v>
      </c>
      <c r="T23" s="96">
        <f>CEILING(('Таблица цен евро'!T24*'Таблица Стандарт м.п. руб.'!$B$2)*$B$1,1000)</f>
        <v>24113000</v>
      </c>
      <c r="U23" s="96">
        <f>CEILING(('Таблица цен евро'!U24*'Таблица Стандарт м.п. руб.'!$B$2)*$B$1,1000)</f>
        <v>14400000</v>
      </c>
      <c r="V23" s="96">
        <f>CEILING(('Таблица цен евро'!V24*'Таблица Стандарт м.п. руб.'!$B$2)*$B$1,1000)</f>
        <v>22851000</v>
      </c>
      <c r="W23" s="96">
        <f>CEILING(('Таблица цен евро'!W24*'Таблица Стандарт м.п. руб.'!$B$2)*$B$1,1000)</f>
        <v>16467000</v>
      </c>
      <c r="X23" s="100">
        <f>CEILING(('Таблица цен евро'!X24*'Таблица Стандарт м.п. руб.'!$B$2)*$B$1,1000)</f>
        <v>23070000</v>
      </c>
    </row>
    <row r="24" spans="1:24" ht="15.75" thickBot="1" x14ac:dyDescent="0.3">
      <c r="A24" s="37">
        <v>2.9</v>
      </c>
      <c r="B24" s="101">
        <f>CEILING(('Таблица цен евро'!C25*'Таблица Стандарт м.п. руб.'!$B$2)*$B$1,1000)</f>
        <v>9153000</v>
      </c>
      <c r="C24" s="102">
        <f>CEILING(('Таблица цен евро'!D25*'Таблица Стандарт м.п. руб.'!$B$2)*$B$1,1000)</f>
        <v>13038000</v>
      </c>
      <c r="D24" s="102">
        <f>CEILING(('Таблица цен евро'!E25*'Таблица Стандарт м.п. руб.'!$B$2)*$B$1,1000)</f>
        <v>14738000</v>
      </c>
      <c r="E24" s="102">
        <f>CEILING(('Таблица цен евро'!F25*'Таблица Стандарт м.п. руб.'!$B$2)*$B$1,1000)</f>
        <v>10634000</v>
      </c>
      <c r="F24" s="102">
        <f>CEILING(('Таблица цен евро'!G25*'Таблица Стандарт м.п. руб.'!$B$2)*$B$1,1000)</f>
        <v>12914000</v>
      </c>
      <c r="G24" s="102">
        <f>CEILING(('Таблица цен евро'!H25*'Таблица Стандарт м.п. руб.'!$B$2)*$B$1,1000)</f>
        <v>16618000</v>
      </c>
      <c r="H24" s="102">
        <f>CEILING(('Таблица цен евро'!I25*'Таблица Стандарт м.п. руб.'!$B$2)*$B$1,1000)</f>
        <v>11888000</v>
      </c>
      <c r="I24" s="102">
        <f>CEILING(('Таблица цен евро'!J25*'Таблица Стандарт м.п. руб.'!$B$2)*$B$1,1000)</f>
        <v>13370000</v>
      </c>
      <c r="J24" s="102">
        <f>CEILING(('Таблица цен евро'!K25*'Таблица Стандарт м.п. руб.'!$B$2)*$B$1,1000)</f>
        <v>16910000</v>
      </c>
      <c r="K24" s="102">
        <f>CEILING(('Таблица цен евро'!L25*'Таблица Стандарт м.п. руб.'!$B$2)*$B$1,1000)</f>
        <v>15643000</v>
      </c>
      <c r="L24" s="37">
        <v>2.9</v>
      </c>
      <c r="M24" s="102">
        <f>CEILING(('Таблица цен евро'!M25*'Таблица Стандарт м.п. руб.'!$B$2)*$B$1,1000)</f>
        <v>17036000</v>
      </c>
      <c r="N24" s="102">
        <f>CEILING(('Таблица цен евро'!N25*'Таблица Стандарт м.п. руб.'!$B$2)*$B$1,1000)</f>
        <v>19759000</v>
      </c>
      <c r="O24" s="102">
        <f>CEILING(('Таблица цен евро'!O25*'Таблица Стандарт м.п. руб.'!$B$2)*$B$1,1000)</f>
        <v>18784000</v>
      </c>
      <c r="P24" s="102">
        <f>CEILING(('Таблица цен евро'!P25*'Таблица Стандарт м.п. руб.'!$B$2)*$B$1,1000)</f>
        <v>21976000</v>
      </c>
      <c r="Q24" s="102">
        <f>CEILING(('Таблица цен евро'!Q25*'Таблица Стандарт м.п. руб.'!$B$2)*$B$1,1000)</f>
        <v>22799000</v>
      </c>
      <c r="R24" s="102">
        <f>CEILING(('Таблица цен евро'!R25*'Таблица Стандарт м.п. руб.'!$B$2)*$B$1,1000)</f>
        <v>19189000</v>
      </c>
      <c r="S24" s="102">
        <f>CEILING(('Таблица цен евро'!S25*'Таблица Стандарт м.п. руб.'!$B$2)*$B$1,1000)</f>
        <v>22736000</v>
      </c>
      <c r="T24" s="102">
        <f>CEILING(('Таблица цен евро'!T25*'Таблица Стандарт м.п. руб.'!$B$2)*$B$1,1000)</f>
        <v>24956000</v>
      </c>
      <c r="U24" s="102">
        <f>CEILING(('Таблица цен евро'!U25*'Таблица Стандарт м.п. руб.'!$B$2)*$B$1,1000)</f>
        <v>14896000</v>
      </c>
      <c r="V24" s="102">
        <f>CEILING(('Таблица цен евро'!V25*'Таблица Стандарт м.п. руб.'!$B$2)*$B$1,1000)</f>
        <v>23649000</v>
      </c>
      <c r="W24" s="102">
        <f>CEILING(('Таблица цен евро'!W25*'Таблица Стандарт м.п. руб.'!$B$2)*$B$1,1000)</f>
        <v>17036000</v>
      </c>
      <c r="X24" s="103">
        <f>CEILING(('Таблица цен евро'!X25*'Таблица Стандарт м.п. руб.'!$B$2)*$B$1,1000)</f>
        <v>23875000</v>
      </c>
    </row>
    <row r="25" spans="1:24" x14ac:dyDescent="0.25">
      <c r="A25" s="35">
        <v>3</v>
      </c>
      <c r="B25" s="97">
        <f>CEILING(('Таблица цен евро'!C26*'Таблица Стандарт м.п. руб.'!$B$2)*$B$1,1000)</f>
        <v>9481000</v>
      </c>
      <c r="C25" s="98">
        <f>CEILING(('Таблица цен евро'!D26*'Таблица Стандарт м.п. руб.'!$B$2)*$B$1,1000)</f>
        <v>13501000</v>
      </c>
      <c r="D25" s="98">
        <f>CEILING(('Таблица цен евро'!E26*'Таблица Стандарт м.п. руб.'!$B$2)*$B$1,1000)</f>
        <v>15259000</v>
      </c>
      <c r="E25" s="98">
        <f>CEILING(('Таблица цен евро'!F26*'Таблица Стандарт м.п. руб.'!$B$2)*$B$1,1000)</f>
        <v>11014000</v>
      </c>
      <c r="F25" s="98">
        <f>CEILING(('Таблица цен евро'!G26*'Таблица Стандарт м.п. руб.'!$B$2)*$B$1,1000)</f>
        <v>13372000</v>
      </c>
      <c r="G25" s="98">
        <f>CEILING(('Таблица цен евро'!H26*'Таблица Стандарт м.п. руб.'!$B$2)*$B$1,1000)</f>
        <v>17204000</v>
      </c>
      <c r="H25" s="98">
        <f>CEILING(('Таблица цен евро'!I26*'Таблица Стандарт м.п. руб.'!$B$2)*$B$1,1000)</f>
        <v>12311000</v>
      </c>
      <c r="I25" s="98">
        <f>CEILING(('Таблица цен евро'!J26*'Таблица Стандарт м.п. руб.'!$B$2)*$B$1,1000)</f>
        <v>13844000</v>
      </c>
      <c r="J25" s="98">
        <f>CEILING(('Таблица цен евро'!K26*'Таблица Стандарт м.п. руб.'!$B$2)*$B$1,1000)</f>
        <v>17506000</v>
      </c>
      <c r="K25" s="98">
        <f>CEILING(('Таблица цен евро'!L26*'Таблица Стандарт м.п. руб.'!$B$2)*$B$1,1000)</f>
        <v>16196000</v>
      </c>
      <c r="L25" s="35">
        <v>3</v>
      </c>
      <c r="M25" s="98">
        <f>CEILING(('Таблица цен евро'!M26*'Таблица Стандарт м.п. руб.'!$B$2)*$B$1,1000)</f>
        <v>17637000</v>
      </c>
      <c r="N25" s="98">
        <f>CEILING(('Таблица цен евро'!N26*'Таблица Стандарт м.п. руб.'!$B$2)*$B$1,1000)</f>
        <v>20454000</v>
      </c>
      <c r="O25" s="98">
        <f>CEILING(('Таблица цен евро'!O26*'Таблица Стандарт м.п. руб.'!$B$2)*$B$1,1000)</f>
        <v>19445000</v>
      </c>
      <c r="P25" s="98">
        <f>CEILING(('Таблица цен евро'!P26*'Таблица Стандарт м.п. руб.'!$B$2)*$B$1,1000)</f>
        <v>22747000</v>
      </c>
      <c r="Q25" s="98">
        <f>CEILING(('Таблица цен евро'!Q26*'Таблица Стандарт м.п. руб.'!$B$2)*$B$1,1000)</f>
        <v>23598000</v>
      </c>
      <c r="R25" s="98">
        <f>CEILING(('Таблица цен евро'!R26*'Таблица Стандарт м.п. руб.'!$B$2)*$B$1,1000)</f>
        <v>19864000</v>
      </c>
      <c r="S25" s="98">
        <f>CEILING(('Таблица цен евро'!S26*'Таблица Стандарт м.п. руб.'!$B$2)*$B$1,1000)</f>
        <v>23533000</v>
      </c>
      <c r="T25" s="98">
        <f>CEILING(('Таблица цен евро'!T26*'Таблица Стандарт м.п. руб.'!$B$2)*$B$1,1000)</f>
        <v>25829000</v>
      </c>
      <c r="U25" s="98">
        <f>CEILING(('Таблица цен евро'!U26*'Таблица Стандарт м.п. руб.'!$B$2)*$B$1,1000)</f>
        <v>15423000</v>
      </c>
      <c r="V25" s="98">
        <f>CEILING(('Таблица цен евро'!V26*'Таблица Стандарт м.п. руб.'!$B$2)*$B$1,1000)</f>
        <v>24477000</v>
      </c>
      <c r="W25" s="98">
        <f>CEILING(('Таблица цен евро'!W26*'Таблица Стандарт м.п. руб.'!$B$2)*$B$1,1000)</f>
        <v>17637000</v>
      </c>
      <c r="X25" s="99">
        <f>CEILING(('Таблица цен евро'!X26*'Таблица Стандарт м.п. руб.'!$B$2)*$B$1,1000)</f>
        <v>24712000</v>
      </c>
    </row>
    <row r="26" spans="1:24" x14ac:dyDescent="0.25">
      <c r="A26" s="36">
        <v>3.1</v>
      </c>
      <c r="B26" s="95">
        <f>CEILING(('Таблица цен евро'!C27*'Таблица Стандарт м.п. руб.'!$B$2)*$B$1,1000)</f>
        <v>9779000</v>
      </c>
      <c r="C26" s="96">
        <f>CEILING(('Таблица цен евро'!D27*'Таблица Стандарт м.п. руб.'!$B$2)*$B$1,1000)</f>
        <v>13933000</v>
      </c>
      <c r="D26" s="96">
        <f>CEILING(('Таблица цен евро'!E27*'Таблица Стандарт м.п. руб.'!$B$2)*$B$1,1000)</f>
        <v>15750000</v>
      </c>
      <c r="E26" s="96">
        <f>CEILING(('Таблица цен евро'!F27*'Таблица Стандарт м.п. руб.'!$B$2)*$B$1,1000)</f>
        <v>11363000</v>
      </c>
      <c r="F26" s="96">
        <f>CEILING(('Таблица цен евро'!G27*'Таблица Стандарт м.п. руб.'!$B$2)*$B$1,1000)</f>
        <v>13800000</v>
      </c>
      <c r="G26" s="96">
        <f>CEILING(('Таблица цен евро'!H27*'Таблица Стандарт м.п. руб.'!$B$2)*$B$1,1000)</f>
        <v>17760000</v>
      </c>
      <c r="H26" s="96">
        <f>CEILING(('Таблица цен евро'!I27*'Таблица Стандарт м.п. руб.'!$B$2)*$B$1,1000)</f>
        <v>12703000</v>
      </c>
      <c r="I26" s="96">
        <f>CEILING(('Таблица цен евро'!J27*'Таблица Стандарт м.п. руб.'!$B$2)*$B$1,1000)</f>
        <v>14287000</v>
      </c>
      <c r="J26" s="96">
        <f>CEILING(('Таблица цен евро'!K27*'Таблица Стандарт м.п. руб.'!$B$2)*$B$1,1000)</f>
        <v>18071000</v>
      </c>
      <c r="K26" s="96">
        <f>CEILING(('Таблица цен евро'!L27*'Таблица Стандарт м.п. руб.'!$B$2)*$B$1,1000)</f>
        <v>16717000</v>
      </c>
      <c r="L26" s="36">
        <v>3.1</v>
      </c>
      <c r="M26" s="96">
        <f>CEILING(('Таблица цен евро'!M27*'Таблица Стандарт м.п. руб.'!$B$2)*$B$1,1000)</f>
        <v>18207000</v>
      </c>
      <c r="N26" s="96">
        <f>CEILING(('Таблица цен евро'!N27*'Таблица Стандарт м.п. руб.'!$B$2)*$B$1,1000)</f>
        <v>21117000</v>
      </c>
      <c r="O26" s="96">
        <f>CEILING(('Таблица цен евро'!O27*'Таблица Стандарт м.п. руб.'!$B$2)*$B$1,1000)</f>
        <v>20075000</v>
      </c>
      <c r="P26" s="96">
        <f>CEILING(('Таблица цен евро'!P27*'Таблица Стандарт м.п. руб.'!$B$2)*$B$1,1000)</f>
        <v>23487000</v>
      </c>
      <c r="Q26" s="96">
        <f>CEILING(('Таблица цен евро'!Q27*'Таблица Стандарт м.п. руб.'!$B$2)*$B$1,1000)</f>
        <v>24367000</v>
      </c>
      <c r="R26" s="96">
        <f>CEILING(('Таблица цен евро'!R27*'Таблица Стандарт м.п. руб.'!$B$2)*$B$1,1000)</f>
        <v>20508000</v>
      </c>
      <c r="S26" s="96">
        <f>CEILING(('Таблица цен евро'!S27*'Таблица Стандарт м.п. руб.'!$B$2)*$B$1,1000)</f>
        <v>24299000</v>
      </c>
      <c r="T26" s="96">
        <f>CEILING(('Таблица цен евро'!T27*'Таблица Стандарт м.п. руб.'!$B$2)*$B$1,1000)</f>
        <v>26672000</v>
      </c>
      <c r="U26" s="96">
        <f>CEILING(('Таблица цен евро'!U27*'Таблица Стандарт м.п. руб.'!$B$2)*$B$1,1000)</f>
        <v>15919000</v>
      </c>
      <c r="V26" s="96">
        <f>CEILING(('Таблица цен евро'!V27*'Таблица Стандарт м.п. руб.'!$B$2)*$B$1,1000)</f>
        <v>25275000</v>
      </c>
      <c r="W26" s="96">
        <f>CEILING(('Таблица цен евро'!W27*'Таблица Стандарт м.п. руб.'!$B$2)*$B$1,1000)</f>
        <v>18207000</v>
      </c>
      <c r="X26" s="100">
        <f>CEILING(('Таблица цен евро'!X27*'Таблица Стандарт м.п. руб.'!$B$2)*$B$1,1000)</f>
        <v>25517000</v>
      </c>
    </row>
    <row r="27" spans="1:24" x14ac:dyDescent="0.25">
      <c r="A27" s="36">
        <v>3.2</v>
      </c>
      <c r="B27" s="95">
        <f>CEILING(('Таблица цен евро'!C28*'Таблица Стандарт м.п. руб.'!$B$2)*$B$1,1000)</f>
        <v>10077000</v>
      </c>
      <c r="C27" s="96">
        <f>CEILING(('Таблица цен евро'!D28*'Таблица Стандарт м.п. руб.'!$B$2)*$B$1,1000)</f>
        <v>14365000</v>
      </c>
      <c r="D27" s="96">
        <f>CEILING(('Таблица цен евро'!E28*'Таблица Стандарт м.п. руб.'!$B$2)*$B$1,1000)</f>
        <v>16240000</v>
      </c>
      <c r="E27" s="96">
        <f>CEILING(('Таблица цен евро'!F28*'Таблица Стандарт м.п. руб.'!$B$2)*$B$1,1000)</f>
        <v>11712000</v>
      </c>
      <c r="F27" s="96">
        <f>CEILING(('Таблица цен евро'!G28*'Таблица Стандарт м.п. руб.'!$B$2)*$B$1,1000)</f>
        <v>14228000</v>
      </c>
      <c r="G27" s="96">
        <f>CEILING(('Таблица цен евро'!H28*'Таблица Стандарт м.п. руб.'!$B$2)*$B$1,1000)</f>
        <v>18315000</v>
      </c>
      <c r="H27" s="96">
        <f>CEILING(('Таблица цен евро'!I28*'Таблица Стандарт м.п. руб.'!$B$2)*$B$1,1000)</f>
        <v>13096000</v>
      </c>
      <c r="I27" s="96">
        <f>CEILING(('Таблица цен евро'!J28*'Таблица Стандарт м.п. руб.'!$B$2)*$B$1,1000)</f>
        <v>14731000</v>
      </c>
      <c r="J27" s="96">
        <f>CEILING(('Таблица цен евро'!K28*'Таблица Стандарт м.п. руб.'!$B$2)*$B$1,1000)</f>
        <v>18637000</v>
      </c>
      <c r="K27" s="96">
        <f>CEILING(('Таблица цен евро'!L28*'Таблица Стандарт м.п. руб.'!$B$2)*$B$1,1000)</f>
        <v>17239000</v>
      </c>
      <c r="L27" s="36">
        <v>3.2</v>
      </c>
      <c r="M27" s="96">
        <f>CEILING(('Таблица цен евро'!M28*'Таблица Стандарт м.п. руб.'!$B$2)*$B$1,1000)</f>
        <v>18776000</v>
      </c>
      <c r="N27" s="96">
        <f>CEILING(('Таблица цен евро'!N28*'Таблица Стандарт м.п. руб.'!$B$2)*$B$1,1000)</f>
        <v>21781000</v>
      </c>
      <c r="O27" s="96">
        <f>CEILING(('Таблица цен евро'!O28*'Таблица Стандарт м.п. руб.'!$B$2)*$B$1,1000)</f>
        <v>20705000</v>
      </c>
      <c r="P27" s="96">
        <f>CEILING(('Таблица цен евро'!P28*'Таблица Стандарт м.п. руб.'!$B$2)*$B$1,1000)</f>
        <v>24227000</v>
      </c>
      <c r="Q27" s="96">
        <f>CEILING(('Таблица цен евро'!Q28*'Таблица Стандарт м.п. руб.'!$B$2)*$B$1,1000)</f>
        <v>25135000</v>
      </c>
      <c r="R27" s="96">
        <f>CEILING(('Таблица цен евро'!R28*'Таблица Стандарт м.п. руб.'!$B$2)*$B$1,1000)</f>
        <v>21152000</v>
      </c>
      <c r="S27" s="96">
        <f>CEILING(('Таблица цен евро'!S28*'Таблица Стандарт м.п. руб.'!$B$2)*$B$1,1000)</f>
        <v>25065000</v>
      </c>
      <c r="T27" s="96">
        <f>CEILING(('Таблица цен евро'!T28*'Таблица Стандарт м.п. руб.'!$B$2)*$B$1,1000)</f>
        <v>27515000</v>
      </c>
      <c r="U27" s="96">
        <f>CEILING(('Таблица цен евро'!U28*'Таблица Стандарт м.п. руб.'!$B$2)*$B$1,1000)</f>
        <v>16415000</v>
      </c>
      <c r="V27" s="96">
        <f>CEILING(('Таблица цен евро'!V28*'Таблица Стандарт м.п. руб.'!$B$2)*$B$1,1000)</f>
        <v>26073000</v>
      </c>
      <c r="W27" s="96">
        <f>CEILING(('Таблица цен евро'!W28*'Таблица Стандарт м.п. руб.'!$B$2)*$B$1,1000)</f>
        <v>18776000</v>
      </c>
      <c r="X27" s="100">
        <f>CEILING(('Таблица цен евро'!X28*'Таблица Стандарт м.п. руб.'!$B$2)*$B$1,1000)</f>
        <v>26323000</v>
      </c>
    </row>
    <row r="28" spans="1:24" x14ac:dyDescent="0.25">
      <c r="A28" s="36">
        <v>3.3</v>
      </c>
      <c r="B28" s="95">
        <f>CEILING(('Таблица цен евро'!C29*'Таблица Стандарт м.п. руб.'!$B$2)*$B$1,1000)</f>
        <v>10375000</v>
      </c>
      <c r="C28" s="96">
        <f>CEILING(('Таблица цен евро'!D29*'Таблица Стандарт м.п. руб.'!$B$2)*$B$1,1000)</f>
        <v>14797000</v>
      </c>
      <c r="D28" s="96">
        <f>CEILING(('Таблица цен евро'!E29*'Таблица Стандарт м.п. руб.'!$B$2)*$B$1,1000)</f>
        <v>16731000</v>
      </c>
      <c r="E28" s="96">
        <f>CEILING(('Таблица цен евро'!F29*'Таблица Стандарт м.п. руб.'!$B$2)*$B$1,1000)</f>
        <v>12061000</v>
      </c>
      <c r="F28" s="96">
        <f>CEILING(('Таблица цен евро'!G29*'Таблица Стандарт м.п. руб.'!$B$2)*$B$1,1000)</f>
        <v>14655000</v>
      </c>
      <c r="G28" s="96">
        <f>CEILING(('Таблица цен евро'!H29*'Таблица Стандарт м.п. руб.'!$B$2)*$B$1,1000)</f>
        <v>18871000</v>
      </c>
      <c r="H28" s="96">
        <f>CEILING(('Таблица цен евро'!I29*'Таблица Стандарт м.п. руб.'!$B$2)*$B$1,1000)</f>
        <v>13488000</v>
      </c>
      <c r="I28" s="96">
        <f>CEILING(('Таблица цен евро'!J29*'Таблица Стандарт м.п. руб.'!$B$2)*$B$1,1000)</f>
        <v>15174000</v>
      </c>
      <c r="J28" s="96">
        <f>CEILING(('Таблица цен евро'!K29*'Таблица Стандарт м.п. руб.'!$B$2)*$B$1,1000)</f>
        <v>19202000</v>
      </c>
      <c r="K28" s="96">
        <f>CEILING(('Таблица цен евро'!L29*'Таблица Стандарт м.п. руб.'!$B$2)*$B$1,1000)</f>
        <v>17761000</v>
      </c>
      <c r="L28" s="36">
        <v>3.3</v>
      </c>
      <c r="M28" s="96">
        <f>CEILING(('Таблица цен евро'!M29*'Таблица Стандарт м.п. руб.'!$B$2)*$B$1,1000)</f>
        <v>19346000</v>
      </c>
      <c r="N28" s="96">
        <f>CEILING(('Таблица цен евро'!N29*'Таблица Стандарт м.п. руб.'!$B$2)*$B$1,1000)</f>
        <v>22445000</v>
      </c>
      <c r="O28" s="96">
        <f>CEILING(('Таблица цен евро'!O29*'Таблица Стандарт м.п. руб.'!$B$2)*$B$1,1000)</f>
        <v>21335000</v>
      </c>
      <c r="P28" s="96">
        <f>CEILING(('Таблица цен евро'!P29*'Таблица Стандарт м.п. руб.'!$B$2)*$B$1,1000)</f>
        <v>24967000</v>
      </c>
      <c r="Q28" s="96">
        <f>CEILING(('Таблица цен евро'!Q29*'Таблица Стандарт м.п. руб.'!$B$2)*$B$1,1000)</f>
        <v>25904000</v>
      </c>
      <c r="R28" s="96">
        <f>CEILING(('Таблица цен евро'!R29*'Таблица Стандарт м.п. руб.'!$B$2)*$B$1,1000)</f>
        <v>21796000</v>
      </c>
      <c r="S28" s="96">
        <f>CEILING(('Таблица цен евро'!S29*'Таблица Стандарт м.п. руб.'!$B$2)*$B$1,1000)</f>
        <v>25832000</v>
      </c>
      <c r="T28" s="96">
        <f>CEILING(('Таблица цен евро'!T29*'Таблица Стандарт м.п. руб.'!$B$2)*$B$1,1000)</f>
        <v>28358000</v>
      </c>
      <c r="U28" s="96">
        <f>CEILING(('Таблица цен евро'!U29*'Таблица Стандарт м.п. руб.'!$B$2)*$B$1,1000)</f>
        <v>16911000</v>
      </c>
      <c r="V28" s="96">
        <f>CEILING(('Таблица цен евро'!V29*'Таблица Стандарт м.п. руб.'!$B$2)*$B$1,1000)</f>
        <v>26871000</v>
      </c>
      <c r="W28" s="96">
        <f>CEILING(('Таблица цен евро'!W29*'Таблица Стандарт м.п. руб.'!$B$2)*$B$1,1000)</f>
        <v>19346000</v>
      </c>
      <c r="X28" s="100">
        <f>CEILING(('Таблица цен евро'!X29*'Таблица Стандарт м.п. руб.'!$B$2)*$B$1,1000)</f>
        <v>27129000</v>
      </c>
    </row>
    <row r="29" spans="1:24" x14ac:dyDescent="0.25">
      <c r="A29" s="36">
        <v>3.4</v>
      </c>
      <c r="B29" s="95">
        <f>CEILING(('Таблица цен евро'!C30*'Таблица Стандарт м.п. руб.'!$B$2)*$B$1,1000)</f>
        <v>10673000</v>
      </c>
      <c r="C29" s="96">
        <f>CEILING(('Таблица цен евро'!D30*'Таблица Стандарт м.п. руб.'!$B$2)*$B$1,1000)</f>
        <v>15229000</v>
      </c>
      <c r="D29" s="96">
        <f>CEILING(('Таблица цен евро'!E30*'Таблица Стандарт м.п. руб.'!$B$2)*$B$1,1000)</f>
        <v>17221000</v>
      </c>
      <c r="E29" s="96">
        <f>CEILING(('Таблица цен евро'!F30*'Таблица Стандарт м.п. руб.'!$B$2)*$B$1,1000)</f>
        <v>12410000</v>
      </c>
      <c r="F29" s="96">
        <f>CEILING(('Таблица цен евро'!G30*'Таблица Стандарт м.п. руб.'!$B$2)*$B$1,1000)</f>
        <v>15083000</v>
      </c>
      <c r="G29" s="96">
        <f>CEILING(('Таблица цен евро'!H30*'Таблица Стандарт м.п. руб.'!$B$2)*$B$1,1000)</f>
        <v>19426000</v>
      </c>
      <c r="H29" s="96">
        <f>CEILING(('Таблица цен евро'!I30*'Таблица Стандарт м.п. руб.'!$B$2)*$B$1,1000)</f>
        <v>13880000</v>
      </c>
      <c r="I29" s="96">
        <f>CEILING(('Таблица цен евро'!J30*'Таблица Стандарт м.п. руб.'!$B$2)*$B$1,1000)</f>
        <v>15618000</v>
      </c>
      <c r="J29" s="96">
        <f>CEILING(('Таблица цен евро'!K30*'Таблица Стандарт м.п. руб.'!$B$2)*$B$1,1000)</f>
        <v>19768000</v>
      </c>
      <c r="K29" s="96">
        <f>CEILING(('Таблица цен евро'!L30*'Таблица Стандарт м.п. руб.'!$B$2)*$B$1,1000)</f>
        <v>18283000</v>
      </c>
      <c r="L29" s="36">
        <v>3.4</v>
      </c>
      <c r="M29" s="96">
        <f>CEILING(('Таблица цен евро'!M30*'Таблица Стандарт м.п. руб.'!$B$2)*$B$1,1000)</f>
        <v>19916000</v>
      </c>
      <c r="N29" s="96">
        <f>CEILING(('Таблица цен евро'!N30*'Таблица Стандарт м.п. руб.'!$B$2)*$B$1,1000)</f>
        <v>23108000</v>
      </c>
      <c r="O29" s="96">
        <f>CEILING(('Таблица цен евро'!O30*'Таблица Стандарт м.п. руб.'!$B$2)*$B$1,1000)</f>
        <v>21965000</v>
      </c>
      <c r="P29" s="96">
        <f>CEILING(('Таблица цен евро'!P30*'Таблица Стандарт м.п. руб.'!$B$2)*$B$1,1000)</f>
        <v>25707000</v>
      </c>
      <c r="Q29" s="96">
        <f>CEILING(('Таблица цен евро'!Q30*'Таблица Стандарт м.п. руб.'!$B$2)*$B$1,1000)</f>
        <v>26672000</v>
      </c>
      <c r="R29" s="96">
        <f>CEILING(('Таблица цен евро'!R30*'Таблица Стандарт м.п. руб.'!$B$2)*$B$1,1000)</f>
        <v>22440000</v>
      </c>
      <c r="S29" s="96">
        <f>CEILING(('Таблица цен евро'!S30*'Таблица Стандарт м.п. руб.'!$B$2)*$B$1,1000)</f>
        <v>26598000</v>
      </c>
      <c r="T29" s="96">
        <f>CEILING(('Таблица цен евро'!T30*'Таблица Стандарт м.п. руб.'!$B$2)*$B$1,1000)</f>
        <v>29201000</v>
      </c>
      <c r="U29" s="96">
        <f>CEILING(('Таблица цен евро'!U30*'Таблица Стандарт м.п. руб.'!$B$2)*$B$1,1000)</f>
        <v>17407000</v>
      </c>
      <c r="V29" s="96">
        <f>CEILING(('Таблица цен евро'!V30*'Таблица Стандарт м.п. руб.'!$B$2)*$B$1,1000)</f>
        <v>27669000</v>
      </c>
      <c r="W29" s="96">
        <f>CEILING(('Таблица цен евро'!W30*'Таблица Стандарт м.п. руб.'!$B$2)*$B$1,1000)</f>
        <v>19916000</v>
      </c>
      <c r="X29" s="100">
        <f>CEILING(('Таблица цен евро'!X30*'Таблица Стандарт м.п. руб.'!$B$2)*$B$1,1000)</f>
        <v>27934000</v>
      </c>
    </row>
    <row r="30" spans="1:24" x14ac:dyDescent="0.25">
      <c r="A30" s="36">
        <v>3.5</v>
      </c>
      <c r="B30" s="95">
        <f>CEILING(('Таблица цен евро'!C31*'Таблица Стандарт м.п. руб.'!$B$2)*$B$1,1000)</f>
        <v>10971000</v>
      </c>
      <c r="C30" s="96">
        <f>CEILING(('Таблица цен евро'!D31*'Таблица Стандарт м.п. руб.'!$B$2)*$B$1,1000)</f>
        <v>15661000</v>
      </c>
      <c r="D30" s="96">
        <f>CEILING(('Таблица цен евро'!E31*'Таблица Стандарт м.п. руб.'!$B$2)*$B$1,1000)</f>
        <v>17712000</v>
      </c>
      <c r="E30" s="96">
        <f>CEILING(('Таблица цен евро'!F31*'Таблица Стандарт м.п. руб.'!$B$2)*$B$1,1000)</f>
        <v>12759000</v>
      </c>
      <c r="F30" s="96">
        <f>CEILING(('Таблица цен евро'!G31*'Таблица Стандарт м.п. руб.'!$B$2)*$B$1,1000)</f>
        <v>15511000</v>
      </c>
      <c r="G30" s="96">
        <f>CEILING(('Таблица цен евро'!H31*'Таблица Стандарт м.п. руб.'!$B$2)*$B$1,1000)</f>
        <v>19981000</v>
      </c>
      <c r="H30" s="96">
        <f>CEILING(('Таблица цен евро'!I31*'Таблица Стандарт м.п. руб.'!$B$2)*$B$1,1000)</f>
        <v>14272000</v>
      </c>
      <c r="I30" s="96">
        <f>CEILING(('Таблица цен евро'!J31*'Таблица Стандарт м.п. руб.'!$B$2)*$B$1,1000)</f>
        <v>16061000</v>
      </c>
      <c r="J30" s="96">
        <f>CEILING(('Таблица цен евро'!K31*'Таблица Стандарт м.п. руб.'!$B$2)*$B$1,1000)</f>
        <v>20333000</v>
      </c>
      <c r="K30" s="96">
        <f>CEILING(('Таблица цен евро'!L31*'Таблица Стандарт м.п. руб.'!$B$2)*$B$1,1000)</f>
        <v>18804000</v>
      </c>
      <c r="L30" s="36">
        <v>3.5</v>
      </c>
      <c r="M30" s="96">
        <f>CEILING(('Таблица цен евро'!M31*'Таблица Стандарт м.п. руб.'!$B$2)*$B$1,1000)</f>
        <v>20486000</v>
      </c>
      <c r="N30" s="96">
        <f>CEILING(('Таблица цен евро'!N31*'Таблица Стандарт м.п. руб.'!$B$2)*$B$1,1000)</f>
        <v>23772000</v>
      </c>
      <c r="O30" s="96">
        <f>CEILING(('Таблица цен евро'!O31*'Таблица Стандарт м.п. руб.'!$B$2)*$B$1,1000)</f>
        <v>22595000</v>
      </c>
      <c r="P30" s="96">
        <f>CEILING(('Таблица цен евро'!P31*'Таблица Стандарт м.п. руб.'!$B$2)*$B$1,1000)</f>
        <v>26447000</v>
      </c>
      <c r="Q30" s="96">
        <f>CEILING(('Таблица цен евро'!Q31*'Таблица Стандарт м.п. руб.'!$B$2)*$B$1,1000)</f>
        <v>27441000</v>
      </c>
      <c r="R30" s="96">
        <f>CEILING(('Таблица цен евро'!R31*'Таблица Стандарт м.п. руб.'!$B$2)*$B$1,1000)</f>
        <v>23084000</v>
      </c>
      <c r="S30" s="96">
        <f>CEILING(('Таблица цен евро'!S31*'Таблица Стандарт м.п. руб.'!$B$2)*$B$1,1000)</f>
        <v>27364000</v>
      </c>
      <c r="T30" s="96">
        <f>CEILING(('Таблица цен евро'!T31*'Таблица Стандарт м.п. руб.'!$B$2)*$B$1,1000)</f>
        <v>30044000</v>
      </c>
      <c r="U30" s="96">
        <f>CEILING(('Таблица цен евро'!U31*'Таблица Стандарт м.п. руб.'!$B$2)*$B$1,1000)</f>
        <v>17903000</v>
      </c>
      <c r="V30" s="96">
        <f>CEILING(('Таблица цен евро'!V31*'Таблица Стандарт м.п. руб.'!$B$2)*$B$1,1000)</f>
        <v>28466000</v>
      </c>
      <c r="W30" s="96">
        <f>CEILING(('Таблица цен евро'!W31*'Таблица Стандарт м.п. руб.'!$B$2)*$B$1,1000)</f>
        <v>20486000</v>
      </c>
      <c r="X30" s="100">
        <f>CEILING(('Таблица цен евро'!X31*'Таблица Стандарт м.п. руб.'!$B$2)*$B$1,1000)</f>
        <v>28740000</v>
      </c>
    </row>
    <row r="31" spans="1:24" x14ac:dyDescent="0.25">
      <c r="A31" s="36">
        <v>3.6</v>
      </c>
      <c r="B31" s="95">
        <f>CEILING(('Таблица цен евро'!C32*'Таблица Стандарт м.п. руб.'!$B$2)*$B$1,1000)</f>
        <v>11269000</v>
      </c>
      <c r="C31" s="96">
        <f>CEILING(('Таблица цен евро'!D32*'Таблица Стандарт м.п. руб.'!$B$2)*$B$1,1000)</f>
        <v>16093000</v>
      </c>
      <c r="D31" s="96">
        <f>CEILING(('Таблица цен евро'!E32*'Таблица Стандарт м.п. руб.'!$B$2)*$B$1,1000)</f>
        <v>18202000</v>
      </c>
      <c r="E31" s="96">
        <f>CEILING(('Таблица цен евро'!F32*'Таблица Стандарт м.п. руб.'!$B$2)*$B$1,1000)</f>
        <v>13108000</v>
      </c>
      <c r="F31" s="96">
        <f>CEILING(('Таблица цен евро'!G32*'Таблица Стандарт м.п. руб.'!$B$2)*$B$1,1000)</f>
        <v>15938000</v>
      </c>
      <c r="G31" s="96">
        <f>CEILING(('Таблица цен евро'!H32*'Таблица Стандарт м.п. руб.'!$B$2)*$B$1,1000)</f>
        <v>20537000</v>
      </c>
      <c r="H31" s="96">
        <f>CEILING(('Таблица цен евро'!I32*'Таблица Стандарт м.п. руб.'!$B$2)*$B$1,1000)</f>
        <v>14665000</v>
      </c>
      <c r="I31" s="96">
        <f>CEILING(('Таблица цен евро'!J32*'Таблица Стандарт м.п. руб.'!$B$2)*$B$1,1000)</f>
        <v>16504000</v>
      </c>
      <c r="J31" s="96">
        <f>CEILING(('Таблица цен евро'!K32*'Таблица Стандарт м.п. руб.'!$B$2)*$B$1,1000)</f>
        <v>20898000</v>
      </c>
      <c r="K31" s="96">
        <f>CEILING(('Таблица цен евро'!L32*'Таблица Стандарт м.п. руб.'!$B$2)*$B$1,1000)</f>
        <v>19326000</v>
      </c>
      <c r="L31" s="36">
        <v>3.6</v>
      </c>
      <c r="M31" s="96">
        <f>CEILING(('Таблица цен евро'!M32*'Таблица Стандарт м.п. руб.'!$B$2)*$B$1,1000)</f>
        <v>21056000</v>
      </c>
      <c r="N31" s="96">
        <f>CEILING(('Таблица цен евро'!N32*'Таблица Стандарт м.п. руб.'!$B$2)*$B$1,1000)</f>
        <v>24436000</v>
      </c>
      <c r="O31" s="96">
        <f>CEILING(('Таблица цен евро'!O32*'Таблица Стандарт м.п. руб.'!$B$2)*$B$1,1000)</f>
        <v>23225000</v>
      </c>
      <c r="P31" s="96">
        <f>CEILING(('Таблица цен евро'!P32*'Таблица Стандарт м.п. руб.'!$B$2)*$B$1,1000)</f>
        <v>27187000</v>
      </c>
      <c r="Q31" s="96">
        <f>CEILING(('Таблица цен евро'!Q32*'Таблица Стандарт м.п. руб.'!$B$2)*$B$1,1000)</f>
        <v>28209000</v>
      </c>
      <c r="R31" s="96">
        <f>CEILING(('Таблица цен евро'!R32*'Таблица Стандарт м.п. руб.'!$B$2)*$B$1,1000)</f>
        <v>23728000</v>
      </c>
      <c r="S31" s="96">
        <f>CEILING(('Таблица цен евро'!S32*'Таблица Стандарт м.п. руб.'!$B$2)*$B$1,1000)</f>
        <v>28131000</v>
      </c>
      <c r="T31" s="96">
        <f>CEILING(('Таблица цен евро'!T32*'Таблица Стандарт м.п. руб.'!$B$2)*$B$1,1000)</f>
        <v>30887000</v>
      </c>
      <c r="U31" s="96">
        <f>CEILING(('Таблица цен евро'!U32*'Таблица Стандарт м.п. руб.'!$B$2)*$B$1,1000)</f>
        <v>18399000</v>
      </c>
      <c r="V31" s="96">
        <f>CEILING(('Таблица цен евро'!V32*'Таблица Стандарт м.п. руб.'!$B$2)*$B$1,1000)</f>
        <v>29264000</v>
      </c>
      <c r="W31" s="96">
        <f>CEILING(('Таблица цен евро'!W32*'Таблица Стандарт м.п. руб.'!$B$2)*$B$1,1000)</f>
        <v>21056000</v>
      </c>
      <c r="X31" s="100">
        <f>CEILING(('Таблица цен евро'!X32*'Таблица Стандарт м.п. руб.'!$B$2)*$B$1,1000)</f>
        <v>29546000</v>
      </c>
    </row>
    <row r="32" spans="1:24" x14ac:dyDescent="0.25">
      <c r="A32" s="36">
        <v>3.7</v>
      </c>
      <c r="B32" s="95">
        <f>CEILING(('Таблица цен евро'!C33*'Таблица Стандарт м.п. руб.'!$B$2)*$B$1,1000)</f>
        <v>11567000</v>
      </c>
      <c r="C32" s="96">
        <f>CEILING(('Таблица цен евро'!D33*'Таблица Стандарт м.п. руб.'!$B$2)*$B$1,1000)</f>
        <v>16524000</v>
      </c>
      <c r="D32" s="96">
        <f>CEILING(('Таблица цен евро'!E33*'Таблица Стандарт м.п. руб.'!$B$2)*$B$1,1000)</f>
        <v>18693000</v>
      </c>
      <c r="E32" s="96">
        <f>CEILING(('Таблица цен евро'!F33*'Таблица Стандарт м.п. руб.'!$B$2)*$B$1,1000)</f>
        <v>13457000</v>
      </c>
      <c r="F32" s="96">
        <f>CEILING(('Таблица цен евро'!G33*'Таблица Стандарт м.п. руб.'!$B$2)*$B$1,1000)</f>
        <v>16366000</v>
      </c>
      <c r="G32" s="96">
        <f>CEILING(('Таблица цен евро'!H33*'Таблица Стандарт м.п. руб.'!$B$2)*$B$1,1000)</f>
        <v>21092000</v>
      </c>
      <c r="H32" s="96">
        <f>CEILING(('Таблица цен евро'!I33*'Таблица Стандарт м.п. руб.'!$B$2)*$B$1,1000)</f>
        <v>15057000</v>
      </c>
      <c r="I32" s="96">
        <f>CEILING(('Таблица цен евро'!J33*'Таблица Стандарт м.п. руб.'!$B$2)*$B$1,1000)</f>
        <v>16948000</v>
      </c>
      <c r="J32" s="96">
        <f>CEILING(('Таблица цен евро'!K33*'Таблица Стандарт м.п. руб.'!$B$2)*$B$1,1000)</f>
        <v>21464000</v>
      </c>
      <c r="K32" s="96">
        <f>CEILING(('Таблица цен евро'!L33*'Таблица Стандарт м.п. руб.'!$B$2)*$B$1,1000)</f>
        <v>19848000</v>
      </c>
      <c r="L32" s="36">
        <v>3.7</v>
      </c>
      <c r="M32" s="96">
        <f>CEILING(('Таблица цен евро'!M33*'Таблица Стандарт м.п. руб.'!$B$2)*$B$1,1000)</f>
        <v>21625000</v>
      </c>
      <c r="N32" s="96">
        <f>CEILING(('Таблица цен евро'!N33*'Таблица Стандарт м.п. руб.'!$B$2)*$B$1,1000)</f>
        <v>25100000</v>
      </c>
      <c r="O32" s="96">
        <f>CEILING(('Таблица цен евро'!O33*'Таблица Стандарт м.п. руб.'!$B$2)*$B$1,1000)</f>
        <v>23855000</v>
      </c>
      <c r="P32" s="96">
        <f>CEILING(('Таблица цен евро'!P33*'Таблица Стандарт м.п. руб.'!$B$2)*$B$1,1000)</f>
        <v>27927000</v>
      </c>
      <c r="Q32" s="96">
        <f>CEILING(('Таблица цен евро'!Q33*'Таблица Стандарт м.п. руб.'!$B$2)*$B$1,1000)</f>
        <v>28978000</v>
      </c>
      <c r="R32" s="96">
        <f>CEILING(('Таблица цен евро'!R33*'Таблица Стандарт м.п. руб.'!$B$2)*$B$1,1000)</f>
        <v>24372000</v>
      </c>
      <c r="S32" s="96">
        <f>CEILING(('Таблица цен евро'!S33*'Таблица Стандарт м.п. руб.'!$B$2)*$B$1,1000)</f>
        <v>28897000</v>
      </c>
      <c r="T32" s="96">
        <f>CEILING(('Таблица цен евро'!T33*'Таблица Стандарт м.п. руб.'!$B$2)*$B$1,1000)</f>
        <v>31729000</v>
      </c>
      <c r="U32" s="96">
        <f>CEILING(('Таблица цен евро'!U33*'Таблица Стандарт м.п. руб.'!$B$2)*$B$1,1000)</f>
        <v>18895000</v>
      </c>
      <c r="V32" s="96">
        <f>CEILING(('Таблица цен евро'!V33*'Таблица Стандарт м.п. руб.'!$B$2)*$B$1,1000)</f>
        <v>30062000</v>
      </c>
      <c r="W32" s="96">
        <f>CEILING(('Таблица цен евро'!W33*'Таблица Стандарт м.п. руб.'!$B$2)*$B$1,1000)</f>
        <v>21625000</v>
      </c>
      <c r="X32" s="100">
        <f>CEILING(('Таблица цен евро'!X33*'Таблица Стандарт м.п. руб.'!$B$2)*$B$1,1000)</f>
        <v>30351000</v>
      </c>
    </row>
    <row r="33" spans="1:24" x14ac:dyDescent="0.25">
      <c r="A33" s="36">
        <v>3.8</v>
      </c>
      <c r="B33" s="95">
        <f>CEILING(('Таблица цен евро'!C34*'Таблица Стандарт м.п. руб.'!$B$2)*$B$1,1000)</f>
        <v>11865000</v>
      </c>
      <c r="C33" s="96">
        <f>CEILING(('Таблица цен евро'!D34*'Таблица Стандарт м.п. руб.'!$B$2)*$B$1,1000)</f>
        <v>16956000</v>
      </c>
      <c r="D33" s="96">
        <f>CEILING(('Таблица цен евро'!E34*'Таблица Стандарт м.п. руб.'!$B$2)*$B$1,1000)</f>
        <v>19183000</v>
      </c>
      <c r="E33" s="96">
        <f>CEILING(('Таблица цен евро'!F34*'Таблица Стандарт м.п. руб.'!$B$2)*$B$1,1000)</f>
        <v>13806000</v>
      </c>
      <c r="F33" s="96">
        <f>CEILING(('Таблица цен евро'!G34*'Таблица Стандарт м.п. руб.'!$B$2)*$B$1,1000)</f>
        <v>16794000</v>
      </c>
      <c r="G33" s="96">
        <f>CEILING(('Таблица цен евро'!H34*'Таблица Стандарт м.п. руб.'!$B$2)*$B$1,1000)</f>
        <v>21648000</v>
      </c>
      <c r="H33" s="96">
        <f>CEILING(('Таблица цен евро'!I34*'Таблица Стандарт м.п. руб.'!$B$2)*$B$1,1000)</f>
        <v>15449000</v>
      </c>
      <c r="I33" s="96">
        <f>CEILING(('Таблица цен евро'!J34*'Таблица Стандарт м.п. руб.'!$B$2)*$B$1,1000)</f>
        <v>17391000</v>
      </c>
      <c r="J33" s="96">
        <f>CEILING(('Таблица цен евро'!K34*'Таблица Стандарт м.п. руб.'!$B$2)*$B$1,1000)</f>
        <v>22029000</v>
      </c>
      <c r="K33" s="96">
        <f>CEILING(('Таблица цен евро'!L34*'Таблица Стандарт м.п. руб.'!$B$2)*$B$1,1000)</f>
        <v>20370000</v>
      </c>
      <c r="L33" s="36">
        <v>3.8</v>
      </c>
      <c r="M33" s="96">
        <f>CEILING(('Таблица цен евро'!M34*'Таблица Стандарт м.п. руб.'!$B$2)*$B$1,1000)</f>
        <v>22195000</v>
      </c>
      <c r="N33" s="96">
        <f>CEILING(('Таблица цен евро'!N34*'Таблица Стандарт м.п. руб.'!$B$2)*$B$1,1000)</f>
        <v>25763000</v>
      </c>
      <c r="O33" s="96">
        <f>CEILING(('Таблица цен евро'!O34*'Таблица Стандарт м.п. руб.'!$B$2)*$B$1,1000)</f>
        <v>24485000</v>
      </c>
      <c r="P33" s="96">
        <f>CEILING(('Таблица цен евро'!P34*'Таблица Стандарт м.п. руб.'!$B$2)*$B$1,1000)</f>
        <v>28667000</v>
      </c>
      <c r="Q33" s="96">
        <f>CEILING(('Таблица цен евро'!Q34*'Таблица Стандарт м.п. руб.'!$B$2)*$B$1,1000)</f>
        <v>29746000</v>
      </c>
      <c r="R33" s="96">
        <f>CEILING(('Таблица цен евро'!R34*'Таблица Стандарт м.п. руб.'!$B$2)*$B$1,1000)</f>
        <v>25016000</v>
      </c>
      <c r="S33" s="96">
        <f>CEILING(('Таблица цен евро'!S34*'Таблица Стандарт м.п. руб.'!$B$2)*$B$1,1000)</f>
        <v>29663000</v>
      </c>
      <c r="T33" s="96">
        <f>CEILING(('Таблица цен евро'!T34*'Таблица Стандарт м.п. руб.'!$B$2)*$B$1,1000)</f>
        <v>32572000</v>
      </c>
      <c r="U33" s="96">
        <f>CEILING(('Таблица цен евро'!U34*'Таблица Стандарт м.п. руб.'!$B$2)*$B$1,1000)</f>
        <v>19391000</v>
      </c>
      <c r="V33" s="96">
        <f>CEILING(('Таблица цен евро'!V34*'Таблица Стандарт м.п. руб.'!$B$2)*$B$1,1000)</f>
        <v>30860000</v>
      </c>
      <c r="W33" s="96">
        <f>CEILING(('Таблица цен евро'!W34*'Таблица Стандарт м.п. руб.'!$B$2)*$B$1,1000)</f>
        <v>22195000</v>
      </c>
      <c r="X33" s="100">
        <f>CEILING(('Таблица цен евро'!X34*'Таблица Стандарт м.п. руб.'!$B$2)*$B$1,1000)</f>
        <v>31157000</v>
      </c>
    </row>
    <row r="34" spans="1:24" ht="15.75" thickBot="1" x14ac:dyDescent="0.3">
      <c r="A34" s="37">
        <v>3.9</v>
      </c>
      <c r="B34" s="101">
        <f>CEILING(('Таблица цен евро'!C35*'Таблица Стандарт м.п. руб.'!$B$2)*$B$1,1000)</f>
        <v>12163000</v>
      </c>
      <c r="C34" s="102">
        <f>CEILING(('Таблица цен евро'!D35*'Таблица Стандарт м.п. руб.'!$B$2)*$B$1,1000)</f>
        <v>17388000</v>
      </c>
      <c r="D34" s="102">
        <f>CEILING(('Таблица цен евро'!E35*'Таблица Стандарт м.п. руб.'!$B$2)*$B$1,1000)</f>
        <v>19674000</v>
      </c>
      <c r="E34" s="102">
        <f>CEILING(('Таблица цен евро'!F35*'Таблица Стандарт м.п. руб.'!$B$2)*$B$1,1000)</f>
        <v>14155000</v>
      </c>
      <c r="F34" s="102">
        <f>CEILING(('Таблица цен евро'!G35*'Таблица Стандарт м.п. руб.'!$B$2)*$B$1,1000)</f>
        <v>17221000</v>
      </c>
      <c r="G34" s="102">
        <f>CEILING(('Таблица цен евро'!H35*'Таблица Стандарт м.п. руб.'!$B$2)*$B$1,1000)</f>
        <v>22203000</v>
      </c>
      <c r="H34" s="102">
        <f>CEILING(('Таблица цен евро'!I35*'Таблица Стандарт м.п. руб.'!$B$2)*$B$1,1000)</f>
        <v>15842000</v>
      </c>
      <c r="I34" s="102">
        <f>CEILING(('Таблица цен евро'!J35*'Таблица Стандарт м.п. руб.'!$B$2)*$B$1,1000)</f>
        <v>17834000</v>
      </c>
      <c r="J34" s="102">
        <f>CEILING(('Таблица цен евро'!K35*'Таблица Стандарт м.п. руб.'!$B$2)*$B$1,1000)</f>
        <v>22595000</v>
      </c>
      <c r="K34" s="102">
        <f>CEILING(('Таблица цен евро'!L35*'Таблица Стандарт м.п. руб.'!$B$2)*$B$1,1000)</f>
        <v>20891000</v>
      </c>
      <c r="L34" s="37">
        <v>3.9</v>
      </c>
      <c r="M34" s="102">
        <f>CEILING(('Таблица цен евро'!M35*'Таблица Стандарт м.п. руб.'!$B$2)*$B$1,1000)</f>
        <v>22765000</v>
      </c>
      <c r="N34" s="102">
        <f>CEILING(('Таблица цен евро'!N35*'Таблица Стандарт м.п. руб.'!$B$2)*$B$1,1000)</f>
        <v>26427000</v>
      </c>
      <c r="O34" s="102">
        <f>CEILING(('Таблица цен евро'!O35*'Таблица Стандарт м.п. руб.'!$B$2)*$B$1,1000)</f>
        <v>25115000</v>
      </c>
      <c r="P34" s="102">
        <f>CEILING(('Таблица цен евро'!P35*'Таблица Стандарт м.п. руб.'!$B$2)*$B$1,1000)</f>
        <v>29408000</v>
      </c>
      <c r="Q34" s="102">
        <f>CEILING(('Таблица цен евро'!Q35*'Таблица Стандарт м.п. руб.'!$B$2)*$B$1,1000)</f>
        <v>30515000</v>
      </c>
      <c r="R34" s="102">
        <f>CEILING(('Таблица цен евро'!R35*'Таблица Стандарт м.п. руб.'!$B$2)*$B$1,1000)</f>
        <v>25660000</v>
      </c>
      <c r="S34" s="102">
        <f>CEILING(('Таблица цен евро'!S35*'Таблица Стандарт м.п. руб.'!$B$2)*$B$1,1000)</f>
        <v>30430000</v>
      </c>
      <c r="T34" s="102">
        <f>CEILING(('Таблица цен евро'!T35*'Таблица Стандарт м.п. руб.'!$B$2)*$B$1,1000)</f>
        <v>33415000</v>
      </c>
      <c r="U34" s="102">
        <f>CEILING(('Таблица цен евро'!U35*'Таблица Стандарт м.п. руб.'!$B$2)*$B$1,1000)</f>
        <v>19887000</v>
      </c>
      <c r="V34" s="102">
        <f>CEILING(('Таблица цен евро'!V35*'Таблица Стандарт м.п. руб.'!$B$2)*$B$1,1000)</f>
        <v>31658000</v>
      </c>
      <c r="W34" s="102">
        <f>CEILING(('Таблица цен евро'!W35*'Таблица Стандарт м.п. руб.'!$B$2)*$B$1,1000)</f>
        <v>22765000</v>
      </c>
      <c r="X34" s="103">
        <f>CEILING(('Таблица цен евро'!X35*'Таблица Стандарт м.п. руб.'!$B$2)*$B$1,1000)</f>
        <v>31962000</v>
      </c>
    </row>
    <row r="35" spans="1:24" x14ac:dyDescent="0.25">
      <c r="A35" s="35">
        <v>4</v>
      </c>
      <c r="B35" s="97">
        <f>CEILING(('Таблица цен евро'!C36*'Таблица Стандарт м.п. руб.'!$B$2)*$B$1,1000)</f>
        <v>12491000</v>
      </c>
      <c r="C35" s="98">
        <f>CEILING(('Таблица цен евро'!D36*'Таблица Стандарт м.п. руб.'!$B$2)*$B$1,1000)</f>
        <v>17851000</v>
      </c>
      <c r="D35" s="98">
        <f>CEILING(('Таблица цен евро'!E36*'Таблица Стандарт м.п. руб.'!$B$2)*$B$1,1000)</f>
        <v>20195000</v>
      </c>
      <c r="E35" s="98">
        <f>CEILING(('Таблица цен евро'!F36*'Таблица Стандарт м.п. руб.'!$B$2)*$B$1,1000)</f>
        <v>14535000</v>
      </c>
      <c r="F35" s="98">
        <f>CEILING(('Таблица цен евро'!G36*'Таблица Стандарт м.п. руб.'!$B$2)*$B$1,1000)</f>
        <v>17680000</v>
      </c>
      <c r="G35" s="98">
        <f>CEILING(('Таблица цен евро'!H36*'Таблица Стандарт м.п. руб.'!$B$2)*$B$1,1000)</f>
        <v>22789000</v>
      </c>
      <c r="H35" s="98">
        <f>CEILING(('Таблица цен евро'!I36*'Таблица Стандарт м.п. руб.'!$B$2)*$B$1,1000)</f>
        <v>16265000</v>
      </c>
      <c r="I35" s="98">
        <f>CEILING(('Таблица цен евро'!J36*'Таблица Стандарт м.п. руб.'!$B$2)*$B$1,1000)</f>
        <v>18308000</v>
      </c>
      <c r="J35" s="98">
        <f>CEILING(('Таблица цен евро'!K36*'Таблица Стандарт м.п. руб.'!$B$2)*$B$1,1000)</f>
        <v>23191000</v>
      </c>
      <c r="K35" s="98">
        <f>CEILING(('Таблица цен евро'!L36*'Таблица Стандарт м.п. руб.'!$B$2)*$B$1,1000)</f>
        <v>21444000</v>
      </c>
      <c r="L35" s="35">
        <v>4</v>
      </c>
      <c r="M35" s="98">
        <f>CEILING(('Таблица цен евро'!M36*'Таблица Стандарт м.п. руб.'!$B$2)*$B$1,1000)</f>
        <v>23365000</v>
      </c>
      <c r="N35" s="98">
        <f>CEILING(('Таблица цен евро'!N36*'Таблица Стандарт м.п. руб.'!$B$2)*$B$1,1000)</f>
        <v>27121000</v>
      </c>
      <c r="O35" s="98">
        <f>CEILING(('Таблица цен евро'!O36*'Таблица Стандарт м.п. руб.'!$B$2)*$B$1,1000)</f>
        <v>25776000</v>
      </c>
      <c r="P35" s="98">
        <f>CEILING(('Таблица цен евро'!P36*'Таблица Стандарт м.п. руб.'!$B$2)*$B$1,1000)</f>
        <v>30178000</v>
      </c>
      <c r="Q35" s="98">
        <f>CEILING(('Таблица цен евро'!Q36*'Таблица Стандарт м.п. руб.'!$B$2)*$B$1,1000)</f>
        <v>31314000</v>
      </c>
      <c r="R35" s="98">
        <f>CEILING(('Таблица цен евро'!R36*'Таблица Стандарт м.п. руб.'!$B$2)*$B$1,1000)</f>
        <v>26335000</v>
      </c>
      <c r="S35" s="98">
        <f>CEILING(('Таблица цен евро'!S36*'Таблица Стандарт м.п. руб.'!$B$2)*$B$1,1000)</f>
        <v>31227000</v>
      </c>
      <c r="T35" s="98">
        <f>CEILING(('Таблица цен евро'!T36*'Таблица Стандарт м.п. руб.'!$B$2)*$B$1,1000)</f>
        <v>34289000</v>
      </c>
      <c r="U35" s="98">
        <f>CEILING(('Таблица цен евро'!U36*'Таблица Стандарт м.п. руб.'!$B$2)*$B$1,1000)</f>
        <v>20414000</v>
      </c>
      <c r="V35" s="98">
        <f>CEILING(('Таблица цен евро'!V36*'Таблица Стандарт м.п. руб.'!$B$2)*$B$1,1000)</f>
        <v>32486000</v>
      </c>
      <c r="W35" s="98">
        <f>CEILING(('Таблица цен евро'!W36*'Таблица Стандарт м.п. руб.'!$B$2)*$B$1,1000)</f>
        <v>23365000</v>
      </c>
      <c r="X35" s="99">
        <f>CEILING(('Таблица цен евро'!X36*'Таблица Стандарт м.п. руб.'!$B$2)*$B$1,1000)</f>
        <v>32799000</v>
      </c>
    </row>
    <row r="36" spans="1:24" x14ac:dyDescent="0.25">
      <c r="A36" s="36">
        <v>4.0999999999999996</v>
      </c>
      <c r="B36" s="95">
        <f>CEILING(('Таблица цен евро'!C37*'Таблица Стандарт м.п. руб.'!$B$2)*$B$1,1000)</f>
        <v>12789000</v>
      </c>
      <c r="C36" s="96">
        <f>CEILING(('Таблица цен евро'!D37*'Таблица Стандарт м.п. руб.'!$B$2)*$B$1,1000)</f>
        <v>18283000</v>
      </c>
      <c r="D36" s="96">
        <f>CEILING(('Таблица цен евро'!E37*'Таблица Стандарт м.п. руб.'!$B$2)*$B$1,1000)</f>
        <v>20686000</v>
      </c>
      <c r="E36" s="96">
        <f>CEILING(('Таблица цен евро'!F37*'Таблица Стандарт м.п. руб.'!$B$2)*$B$1,1000)</f>
        <v>14884000</v>
      </c>
      <c r="F36" s="96">
        <f>CEILING(('Таблица цен евро'!G37*'Таблица Стандарт м.п. руб.'!$B$2)*$B$1,1000)</f>
        <v>18107000</v>
      </c>
      <c r="G36" s="96">
        <f>CEILING(('Таблица цен евро'!H37*'Таблица Стандарт м.п. руб.'!$B$2)*$B$1,1000)</f>
        <v>23344000</v>
      </c>
      <c r="H36" s="96">
        <f>CEILING(('Таблица цен евро'!I37*'Таблица Стандарт м.п. руб.'!$B$2)*$B$1,1000)</f>
        <v>16657000</v>
      </c>
      <c r="I36" s="96">
        <f>CEILING(('Таблица цен евро'!J37*'Таблица Стандарт м.п. руб.'!$B$2)*$B$1,1000)</f>
        <v>18752000</v>
      </c>
      <c r="J36" s="96">
        <f>CEILING(('Таблица цен евро'!K37*'Таблица Стандарт м.п. руб.'!$B$2)*$B$1,1000)</f>
        <v>23756000</v>
      </c>
      <c r="K36" s="96">
        <f>CEILING(('Таблица цен евро'!L37*'Таблица Стандарт м.п. руб.'!$B$2)*$B$1,1000)</f>
        <v>21966000</v>
      </c>
      <c r="L36" s="36">
        <v>4.0999999999999996</v>
      </c>
      <c r="M36" s="96">
        <f>CEILING(('Таблица цен евро'!M37*'Таблица Стандарт м.п. руб.'!$B$2)*$B$1,1000)</f>
        <v>23935000</v>
      </c>
      <c r="N36" s="96">
        <f>CEILING(('Таблица цен евро'!N37*'Таблица Стандарт м.п. руб.'!$B$2)*$B$1,1000)</f>
        <v>27785000</v>
      </c>
      <c r="O36" s="96">
        <f>CEILING(('Таблица цен евро'!O37*'Таблица Стандарт м.п. руб.'!$B$2)*$B$1,1000)</f>
        <v>26406000</v>
      </c>
      <c r="P36" s="96">
        <f>CEILING(('Таблица цен евро'!P37*'Таблица Стандарт м.п. руб.'!$B$2)*$B$1,1000)</f>
        <v>30919000</v>
      </c>
      <c r="Q36" s="96">
        <f>CEILING(('Таблица цен евро'!Q37*'Таблица Стандарт м.п. руб.'!$B$2)*$B$1,1000)</f>
        <v>32082000</v>
      </c>
      <c r="R36" s="96">
        <f>CEILING(('Таблица цен евро'!R37*'Таблица Стандарт м.п. руб.'!$B$2)*$B$1,1000)</f>
        <v>26979000</v>
      </c>
      <c r="S36" s="96">
        <f>CEILING(('Таблица цен евро'!S37*'Таблица Стандарт м.п. руб.'!$B$2)*$B$1,1000)</f>
        <v>31993000</v>
      </c>
      <c r="T36" s="96">
        <f>CEILING(('Таблица цен евро'!T37*'Таблица Стандарт м.п. руб.'!$B$2)*$B$1,1000)</f>
        <v>35132000</v>
      </c>
      <c r="U36" s="96">
        <f>CEILING(('Таблица цен евро'!U37*'Таблица Стандарт м.п. руб.'!$B$2)*$B$1,1000)</f>
        <v>20910000</v>
      </c>
      <c r="V36" s="96">
        <f>CEILING(('Таблица цен евро'!V37*'Таблица Стандарт м.п. руб.'!$B$2)*$B$1,1000)</f>
        <v>33284000</v>
      </c>
      <c r="W36" s="96">
        <f>CEILING(('Таблица цен евро'!W37*'Таблица Стандарт м.п. руб.'!$B$2)*$B$1,1000)</f>
        <v>23935000</v>
      </c>
      <c r="X36" s="100">
        <f>CEILING(('Таблица цен евро'!X37*'Таблица Стандарт м.п. руб.'!$B$2)*$B$1,1000)</f>
        <v>33604000</v>
      </c>
    </row>
    <row r="37" spans="1:24" x14ac:dyDescent="0.25">
      <c r="A37" s="36">
        <v>4.2</v>
      </c>
      <c r="B37" s="95">
        <f>CEILING(('Таблица цен евро'!C38*'Таблица Стандарт м.п. руб.'!$B$2)*$B$1,1000)</f>
        <v>13087000</v>
      </c>
      <c r="C37" s="96">
        <f>CEILING(('Таблица цен евро'!D38*'Таблица Стандарт м.п. руб.'!$B$2)*$B$1,1000)</f>
        <v>18715000</v>
      </c>
      <c r="D37" s="96">
        <f>CEILING(('Таблица цен евро'!E38*'Таблица Стандарт м.п. руб.'!$B$2)*$B$1,1000)</f>
        <v>21176000</v>
      </c>
      <c r="E37" s="96">
        <f>CEILING(('Таблица цен евро'!F38*'Таблица Стандарт м.п. руб.'!$B$2)*$B$1,1000)</f>
        <v>15233000</v>
      </c>
      <c r="F37" s="96">
        <f>CEILING(('Таблица цен евро'!G38*'Таблица Стандарт м.п. руб.'!$B$2)*$B$1,1000)</f>
        <v>18535000</v>
      </c>
      <c r="G37" s="96">
        <f>CEILING(('Таблица цен евро'!H38*'Таблица Стандарт м.п. руб.'!$B$2)*$B$1,1000)</f>
        <v>23900000</v>
      </c>
      <c r="H37" s="96">
        <f>CEILING(('Таблица цен евро'!I38*'Таблица Стандарт м.п. руб.'!$B$2)*$B$1,1000)</f>
        <v>17049000</v>
      </c>
      <c r="I37" s="96">
        <f>CEILING(('Таблица цен евро'!J38*'Таблица Стандарт м.п. руб.'!$B$2)*$B$1,1000)</f>
        <v>19195000</v>
      </c>
      <c r="J37" s="96">
        <f>CEILING(('Таблица цен евро'!K38*'Таблица Стандарт м.п. руб.'!$B$2)*$B$1,1000)</f>
        <v>24322000</v>
      </c>
      <c r="K37" s="96">
        <f>CEILING(('Таблица цен евро'!L38*'Таблица Стандарт м.п. руб.'!$B$2)*$B$1,1000)</f>
        <v>22487000</v>
      </c>
      <c r="L37" s="36">
        <v>4.2</v>
      </c>
      <c r="M37" s="96">
        <f>CEILING(('Таблица цен евро'!M38*'Таблица Стандарт м.п. руб.'!$B$2)*$B$1,1000)</f>
        <v>24505000</v>
      </c>
      <c r="N37" s="96">
        <f>CEILING(('Таблица цен евро'!N38*'Таблица Стандарт м.п. руб.'!$B$2)*$B$1,1000)</f>
        <v>28449000</v>
      </c>
      <c r="O37" s="96">
        <f>CEILING(('Таблица цен евро'!O38*'Таблица Стандарт м.п. руб.'!$B$2)*$B$1,1000)</f>
        <v>27036000</v>
      </c>
      <c r="P37" s="96">
        <f>CEILING(('Таблица цен евро'!P38*'Таблица Стандарт м.п. руб.'!$B$2)*$B$1,1000)</f>
        <v>31659000</v>
      </c>
      <c r="Q37" s="96">
        <f>CEILING(('Таблица цен евро'!Q38*'Таблица Стандарт м.п. руб.'!$B$2)*$B$1,1000)</f>
        <v>32851000</v>
      </c>
      <c r="R37" s="96">
        <f>CEILING(('Таблица цен евро'!R38*'Таблица Стандарт м.п. руб.'!$B$2)*$B$1,1000)</f>
        <v>27623000</v>
      </c>
      <c r="S37" s="96">
        <f>CEILING(('Таблица цен евро'!S38*'Таблица Стандарт м.п. руб.'!$B$2)*$B$1,1000)</f>
        <v>32759000</v>
      </c>
      <c r="T37" s="96">
        <f>CEILING(('Таблица цен евро'!T38*'Таблица Стандарт м.п. руб.'!$B$2)*$B$1,1000)</f>
        <v>35975000</v>
      </c>
      <c r="U37" s="96">
        <f>CEILING(('Таблица цен евро'!U38*'Таблица Стандарт м.п. руб.'!$B$2)*$B$1,1000)</f>
        <v>21406000</v>
      </c>
      <c r="V37" s="96">
        <f>CEILING(('Таблица цен евро'!V38*'Таблица Стандарт м.п. руб.'!$B$2)*$B$1,1000)</f>
        <v>34082000</v>
      </c>
      <c r="W37" s="96">
        <f>CEILING(('Таблица цен евро'!W38*'Таблица Стандарт м.п. руб.'!$B$2)*$B$1,1000)</f>
        <v>24505000</v>
      </c>
      <c r="X37" s="100">
        <f>CEILING(('Таблица цен евро'!X38*'Таблица Стандарт м.п. руб.'!$B$2)*$B$1,1000)</f>
        <v>34410000</v>
      </c>
    </row>
    <row r="38" spans="1:24" x14ac:dyDescent="0.25">
      <c r="A38" s="36">
        <v>4.3</v>
      </c>
      <c r="B38" s="95">
        <f>CEILING(('Таблица цен евро'!C39*'Таблица Стандарт м.п. руб.'!$B$2)*$B$1,1000)</f>
        <v>13385000</v>
      </c>
      <c r="C38" s="96">
        <f>CEILING(('Таблица цен евро'!D39*'Таблица Стандарт м.п. руб.'!$B$2)*$B$1,1000)</f>
        <v>19147000</v>
      </c>
      <c r="D38" s="96">
        <f>CEILING(('Таблица цен евро'!E39*'Таблица Стандарт м.п. руб.'!$B$2)*$B$1,1000)</f>
        <v>21667000</v>
      </c>
      <c r="E38" s="96">
        <f>CEILING(('Таблица цен евро'!F39*'Таблица Стандарт м.п. руб.'!$B$2)*$B$1,1000)</f>
        <v>15582000</v>
      </c>
      <c r="F38" s="96">
        <f>CEILING(('Таблица цен евро'!G39*'Таблица Стандарт м.п. руб.'!$B$2)*$B$1,1000)</f>
        <v>18962000</v>
      </c>
      <c r="G38" s="96">
        <f>CEILING(('Таблица цен евро'!H39*'Таблица Стандарт м.п. руб.'!$B$2)*$B$1,1000)</f>
        <v>24455000</v>
      </c>
      <c r="H38" s="96">
        <f>CEILING(('Таблица цен евро'!I39*'Таблица Стандарт м.п. руб.'!$B$2)*$B$1,1000)</f>
        <v>17441000</v>
      </c>
      <c r="I38" s="96">
        <f>CEILING(('Таблица цен евро'!J39*'Таблица Стандарт м.п. руб.'!$B$2)*$B$1,1000)</f>
        <v>19639000</v>
      </c>
      <c r="J38" s="96">
        <f>CEILING(('Таблица цен евро'!K39*'Таблица Стандарт м.п. руб.'!$B$2)*$B$1,1000)</f>
        <v>24887000</v>
      </c>
      <c r="K38" s="96">
        <f>CEILING(('Таблица цен евро'!L39*'Таблица Стандарт м.п. руб.'!$B$2)*$B$1,1000)</f>
        <v>23009000</v>
      </c>
      <c r="L38" s="36">
        <v>4.3</v>
      </c>
      <c r="M38" s="96">
        <f>CEILING(('Таблица цен евро'!M39*'Таблица Стандарт м.п. руб.'!$B$2)*$B$1,1000)</f>
        <v>25075000</v>
      </c>
      <c r="N38" s="96">
        <f>CEILING(('Таблица цен евро'!N39*'Таблица Стандарт м.п. руб.'!$B$2)*$B$1,1000)</f>
        <v>29112000</v>
      </c>
      <c r="O38" s="96">
        <f>CEILING(('Таблица цен евро'!O39*'Таблица Стандарт м.п. руб.'!$B$2)*$B$1,1000)</f>
        <v>27666000</v>
      </c>
      <c r="P38" s="96">
        <f>CEILING(('Таблица цен евро'!P39*'Таблица Стандарт м.п. руб.'!$B$2)*$B$1,1000)</f>
        <v>32399000</v>
      </c>
      <c r="Q38" s="96">
        <f>CEILING(('Таблица цен евро'!Q39*'Таблица Стандарт м.п. руб.'!$B$2)*$B$1,1000)</f>
        <v>33619000</v>
      </c>
      <c r="R38" s="96">
        <f>CEILING(('Таблица цен евро'!R39*'Таблица Стандарт м.п. руб.'!$B$2)*$B$1,1000)</f>
        <v>28267000</v>
      </c>
      <c r="S38" s="96">
        <f>CEILING(('Таблица цен евро'!S39*'Таблица Стандарт м.п. руб.'!$B$2)*$B$1,1000)</f>
        <v>33526000</v>
      </c>
      <c r="T38" s="96">
        <f>CEILING(('Таблица цен евро'!T39*'Таблица Стандарт м.п. руб.'!$B$2)*$B$1,1000)</f>
        <v>36817000</v>
      </c>
      <c r="U38" s="96">
        <f>CEILING(('Таблица цен евро'!U39*'Таблица Стандарт м.п. руб.'!$B$2)*$B$1,1000)</f>
        <v>21902000</v>
      </c>
      <c r="V38" s="96">
        <f>CEILING(('Таблица цен евро'!V39*'Таблица Стандарт м.п. руб.'!$B$2)*$B$1,1000)</f>
        <v>34880000</v>
      </c>
      <c r="W38" s="96">
        <f>CEILING(('Таблица цен евро'!W39*'Таблица Стандарт м.п. руб.'!$B$2)*$B$1,1000)</f>
        <v>25075000</v>
      </c>
      <c r="X38" s="100">
        <f>CEILING(('Таблица цен евро'!X39*'Таблица Стандарт м.п. руб.'!$B$2)*$B$1,1000)</f>
        <v>35216000</v>
      </c>
    </row>
    <row r="39" spans="1:24" x14ac:dyDescent="0.25">
      <c r="A39" s="36">
        <v>4.4000000000000004</v>
      </c>
      <c r="B39" s="95">
        <f>CEILING(('Таблица цен евро'!C40*'Таблица Стандарт м.п. руб.'!$B$2)*$B$1,1000)</f>
        <v>13683000</v>
      </c>
      <c r="C39" s="96">
        <f>CEILING(('Таблица цен евро'!D40*'Таблица Стандарт м.п. руб.'!$B$2)*$B$1,1000)</f>
        <v>19579000</v>
      </c>
      <c r="D39" s="96">
        <f>CEILING(('Таблица цен евро'!E40*'Таблица Стандарт м.п. руб.'!$B$2)*$B$1,1000)</f>
        <v>22157000</v>
      </c>
      <c r="E39" s="96">
        <f>CEILING(('Таблица цен евро'!F40*'Таблица Стандарт м.п. руб.'!$B$2)*$B$1,1000)</f>
        <v>15931000</v>
      </c>
      <c r="F39" s="96">
        <f>CEILING(('Таблица цен евро'!G40*'Таблица Стандарт м.п. руб.'!$B$2)*$B$1,1000)</f>
        <v>19390000</v>
      </c>
      <c r="G39" s="96">
        <f>CEILING(('Таблица цен евро'!H40*'Таблица Стандарт м.п. руб.'!$B$2)*$B$1,1000)</f>
        <v>25011000</v>
      </c>
      <c r="H39" s="96">
        <f>CEILING(('Таблица цен евро'!I40*'Таблица Стандарт м.п. руб.'!$B$2)*$B$1,1000)</f>
        <v>17834000</v>
      </c>
      <c r="I39" s="96">
        <f>CEILING(('Таблица цен евро'!J40*'Таблица Стандарт м.п. руб.'!$B$2)*$B$1,1000)</f>
        <v>20082000</v>
      </c>
      <c r="J39" s="96">
        <f>CEILING(('Таблица цен евро'!K40*'Таблица Стандарт м.п. руб.'!$B$2)*$B$1,1000)</f>
        <v>25453000</v>
      </c>
      <c r="K39" s="96">
        <f>CEILING(('Таблица цен евро'!L40*'Таблица Стандарт м.п. руб.'!$B$2)*$B$1,1000)</f>
        <v>23531000</v>
      </c>
      <c r="L39" s="36">
        <v>4.4000000000000004</v>
      </c>
      <c r="M39" s="96">
        <f>CEILING(('Таблица цен евро'!M40*'Таблица Стандарт м.п. руб.'!$B$2)*$B$1,1000)</f>
        <v>25645000</v>
      </c>
      <c r="N39" s="96">
        <f>CEILING(('Таблица цен евро'!N40*'Таблица Стандарт м.п. руб.'!$B$2)*$B$1,1000)</f>
        <v>29776000</v>
      </c>
      <c r="O39" s="96">
        <f>CEILING(('Таблица цен евро'!O40*'Таблица Стандарт м.п. руб.'!$B$2)*$B$1,1000)</f>
        <v>28296000</v>
      </c>
      <c r="P39" s="96">
        <f>CEILING(('Таблица цен евро'!P40*'Таблица Стандарт м.п. руб.'!$B$2)*$B$1,1000)</f>
        <v>33139000</v>
      </c>
      <c r="Q39" s="96">
        <f>CEILING(('Таблица цен евро'!Q40*'Таблица Стандарт м.п. руб.'!$B$2)*$B$1,1000)</f>
        <v>34388000</v>
      </c>
      <c r="R39" s="96">
        <f>CEILING(('Таблица цен евро'!R40*'Таблица Стандарт м.п. руб.'!$B$2)*$B$1,1000)</f>
        <v>28911000</v>
      </c>
      <c r="S39" s="96">
        <f>CEILING(('Таблица цен евро'!S40*'Таблица Стандарт м.п. руб.'!$B$2)*$B$1,1000)</f>
        <v>34292000</v>
      </c>
      <c r="T39" s="96">
        <f>CEILING(('Таблица цен евро'!T40*'Таблица Стандарт м.п. руб.'!$B$2)*$B$1,1000)</f>
        <v>37660000</v>
      </c>
      <c r="U39" s="96">
        <f>CEILING(('Таблица цен евро'!U40*'Таблица Стандарт м.п. руб.'!$B$2)*$B$1,1000)</f>
        <v>22398000</v>
      </c>
      <c r="V39" s="96">
        <f>CEILING(('Таблица цен евро'!V40*'Таблица Стандарт м.п. руб.'!$B$2)*$B$1,1000)</f>
        <v>35677000</v>
      </c>
      <c r="W39" s="96">
        <f>CEILING(('Таблица цен евро'!W40*'Таблица Стандарт м.п. руб.'!$B$2)*$B$1,1000)</f>
        <v>25645000</v>
      </c>
      <c r="X39" s="100">
        <f>CEILING(('Таблица цен евро'!X40*'Таблица Стандарт м.п. руб.'!$B$2)*$B$1,1000)</f>
        <v>36021000</v>
      </c>
    </row>
    <row r="40" spans="1:24" x14ac:dyDescent="0.25">
      <c r="A40" s="36">
        <v>4.5</v>
      </c>
      <c r="B40" s="95">
        <f>CEILING(('Таблица цен евро'!C41*'Таблица Стандарт м.п. руб.'!$B$2)*$B$1,1000)</f>
        <v>13981000</v>
      </c>
      <c r="C40" s="96">
        <f>CEILING(('Таблица цен евро'!D41*'Таблица Стандарт м.п. руб.'!$B$2)*$B$1,1000)</f>
        <v>20011000</v>
      </c>
      <c r="D40" s="96">
        <f>CEILING(('Таблица цен евро'!E41*'Таблица Стандарт м.п. руб.'!$B$2)*$B$1,1000)</f>
        <v>22648000</v>
      </c>
      <c r="E40" s="96">
        <f>CEILING(('Таблица цен евро'!F41*'Таблица Стандарт м.п. руб.'!$B$2)*$B$1,1000)</f>
        <v>16280000</v>
      </c>
      <c r="F40" s="96">
        <f>CEILING(('Таблица цен евро'!G41*'Таблица Стандарт м.п. руб.'!$B$2)*$B$1,1000)</f>
        <v>19818000</v>
      </c>
      <c r="G40" s="96">
        <f>CEILING(('Таблица цен евро'!H41*'Таблица Стандарт м.п. руб.'!$B$2)*$B$1,1000)</f>
        <v>25566000</v>
      </c>
      <c r="H40" s="96">
        <f>CEILING(('Таблица цен евро'!I41*'Таблица Стандарт м.п. руб.'!$B$2)*$B$1,1000)</f>
        <v>18226000</v>
      </c>
      <c r="I40" s="96">
        <f>CEILING(('Таблица цен евро'!J41*'Таблица Стандарт м.п. руб.'!$B$2)*$B$1,1000)</f>
        <v>20525000</v>
      </c>
      <c r="J40" s="96">
        <f>CEILING(('Таблица цен евро'!K41*'Таблица Стандарт м.п. руб.'!$B$2)*$B$1,1000)</f>
        <v>26018000</v>
      </c>
      <c r="K40" s="96">
        <f>CEILING(('Таблица цен евро'!L41*'Таблица Стандарт м.п. руб.'!$B$2)*$B$1,1000)</f>
        <v>24053000</v>
      </c>
      <c r="L40" s="36">
        <v>4.5</v>
      </c>
      <c r="M40" s="96">
        <f>CEILING(('Таблица цен евро'!M41*'Таблица Стандарт м.п. руб.'!$B$2)*$B$1,1000)</f>
        <v>26214000</v>
      </c>
      <c r="N40" s="96">
        <f>CEILING(('Таблица цен евро'!N41*'Таблица Стандарт м.п. руб.'!$B$2)*$B$1,1000)</f>
        <v>30440000</v>
      </c>
      <c r="O40" s="96">
        <f>CEILING(('Таблица цен евро'!O41*'Таблица Стандарт м.п. руб.'!$B$2)*$B$1,1000)</f>
        <v>28927000</v>
      </c>
      <c r="P40" s="96">
        <f>CEILING(('Таблица цен евро'!P41*'Таблица Стандарт м.п. руб.'!$B$2)*$B$1,1000)</f>
        <v>33879000</v>
      </c>
      <c r="Q40" s="96">
        <f>CEILING(('Таблица цен евро'!Q41*'Таблица Стандарт м.п. руб.'!$B$2)*$B$1,1000)</f>
        <v>35156000</v>
      </c>
      <c r="R40" s="96">
        <f>CEILING(('Таблица цен евро'!R41*'Таблица Стандарт м.п. руб.'!$B$2)*$B$1,1000)</f>
        <v>29555000</v>
      </c>
      <c r="S40" s="96">
        <f>CEILING(('Таблица цен евро'!S41*'Таблица Стандарт м.п. руб.'!$B$2)*$B$1,1000)</f>
        <v>35058000</v>
      </c>
      <c r="T40" s="96">
        <f>CEILING(('Таблица цен евро'!T41*'Таблица Стандарт м.п. руб.'!$B$2)*$B$1,1000)</f>
        <v>38503000</v>
      </c>
      <c r="U40" s="96">
        <f>CEILING(('Таблица цен евро'!U41*'Таблица Стандарт м.п. руб.'!$B$2)*$B$1,1000)</f>
        <v>22894000</v>
      </c>
      <c r="V40" s="96">
        <f>CEILING(('Таблица цен евро'!V41*'Таблица Стандарт м.п. руб.'!$B$2)*$B$1,1000)</f>
        <v>36475000</v>
      </c>
      <c r="W40" s="96">
        <f>CEILING(('Таблица цен евро'!W41*'Таблица Стандарт м.п. руб.'!$B$2)*$B$1,1000)</f>
        <v>26214000</v>
      </c>
      <c r="X40" s="100">
        <f>CEILING(('Таблица цен евро'!X41*'Таблица Стандарт м.п. руб.'!$B$2)*$B$1,1000)</f>
        <v>36827000</v>
      </c>
    </row>
    <row r="41" spans="1:24" x14ac:dyDescent="0.25">
      <c r="A41" s="36">
        <v>4.5999999999999996</v>
      </c>
      <c r="B41" s="95">
        <f>CEILING(('Таблица цен евро'!C42*'Таблица Стандарт м.п. руб.'!$B$2)*$B$1,1000)</f>
        <v>14279000</v>
      </c>
      <c r="C41" s="96">
        <f>CEILING(('Таблица цен евро'!D42*'Таблица Стандарт м.п. руб.'!$B$2)*$B$1,1000)</f>
        <v>20443000</v>
      </c>
      <c r="D41" s="96">
        <f>CEILING(('Таблица цен евро'!E42*'Таблица Стандарт м.п. руб.'!$B$2)*$B$1,1000)</f>
        <v>23138000</v>
      </c>
      <c r="E41" s="96">
        <f>CEILING(('Таблица цен евро'!F42*'Таблица Стандарт м.п. руб.'!$B$2)*$B$1,1000)</f>
        <v>16629000</v>
      </c>
      <c r="F41" s="96">
        <f>CEILING(('Таблица цен евро'!G42*'Таблица Стандарт м.п. руб.'!$B$2)*$B$1,1000)</f>
        <v>20245000</v>
      </c>
      <c r="G41" s="96">
        <f>CEILING(('Таблица цен евро'!H42*'Таблица Стандарт м.п. руб.'!$B$2)*$B$1,1000)</f>
        <v>26121000</v>
      </c>
      <c r="H41" s="96">
        <f>CEILING(('Таблица цен евро'!I42*'Таблица Стандарт м.п. руб.'!$B$2)*$B$1,1000)</f>
        <v>18618000</v>
      </c>
      <c r="I41" s="96">
        <f>CEILING(('Таблица цен евро'!J42*'Таблица Стандарт м.п. руб.'!$B$2)*$B$1,1000)</f>
        <v>20969000</v>
      </c>
      <c r="J41" s="96">
        <f>CEILING(('Таблица цен евро'!K42*'Таблица Стандарт м.п. руб.'!$B$2)*$B$1,1000)</f>
        <v>26583000</v>
      </c>
      <c r="K41" s="96">
        <f>CEILING(('Таблица цен евро'!L42*'Таблица Стандарт м.п. руб.'!$B$2)*$B$1,1000)</f>
        <v>24574000</v>
      </c>
      <c r="L41" s="36">
        <v>4.5999999999999996</v>
      </c>
      <c r="M41" s="96">
        <f>CEILING(('Таблица цен евро'!M42*'Таблица Стандарт м.п. руб.'!$B$2)*$B$1,1000)</f>
        <v>26784000</v>
      </c>
      <c r="N41" s="96">
        <f>CEILING(('Таблица цен евро'!N42*'Таблица Стандарт м.п. руб.'!$B$2)*$B$1,1000)</f>
        <v>31103000</v>
      </c>
      <c r="O41" s="96">
        <f>CEILING(('Таблица цен евро'!O42*'Таблица Стандарт м.п. руб.'!$B$2)*$B$1,1000)</f>
        <v>29557000</v>
      </c>
      <c r="P41" s="96">
        <f>CEILING(('Таблица цен евро'!P42*'Таблица Стандарт м.п. руб.'!$B$2)*$B$1,1000)</f>
        <v>34619000</v>
      </c>
      <c r="Q41" s="96">
        <f>CEILING(('Таблица цен евро'!Q42*'Таблица Стандарт м.п. руб.'!$B$2)*$B$1,1000)</f>
        <v>35925000</v>
      </c>
      <c r="R41" s="96">
        <f>CEILING(('Таблица цен евро'!R42*'Таблица Стандарт м.п. руб.'!$B$2)*$B$1,1000)</f>
        <v>30199000</v>
      </c>
      <c r="S41" s="96">
        <f>CEILING(('Таблица цен евро'!S42*'Таблица Стандарт м.п. руб.'!$B$2)*$B$1,1000)</f>
        <v>35824000</v>
      </c>
      <c r="T41" s="96">
        <f>CEILING(('Таблица цен евро'!T42*'Таблица Стандарт м.п. руб.'!$B$2)*$B$1,1000)</f>
        <v>39346000</v>
      </c>
      <c r="U41" s="96">
        <f>CEILING(('Таблица цен евро'!U42*'Таблица Стандарт м.п. руб.'!$B$2)*$B$1,1000)</f>
        <v>23390000</v>
      </c>
      <c r="V41" s="96">
        <f>CEILING(('Таблица цен евро'!V42*'Таблица Стандарт м.п. руб.'!$B$2)*$B$1,1000)</f>
        <v>37273000</v>
      </c>
      <c r="W41" s="96">
        <f>CEILING(('Таблица цен евро'!W42*'Таблица Стандарт м.п. руб.'!$B$2)*$B$1,1000)</f>
        <v>26784000</v>
      </c>
      <c r="X41" s="100">
        <f>CEILING(('Таблица цен евро'!X42*'Таблица Стандарт м.п. руб.'!$B$2)*$B$1,1000)</f>
        <v>37633000</v>
      </c>
    </row>
    <row r="42" spans="1:24" x14ac:dyDescent="0.25">
      <c r="A42" s="36">
        <v>4.7</v>
      </c>
      <c r="B42" s="95">
        <f>CEILING(('Таблица цен евро'!C43*'Таблица Стандарт м.п. руб.'!$B$2)*$B$1,1000)</f>
        <v>14577000</v>
      </c>
      <c r="C42" s="96">
        <f>CEILING(('Таблица цен евро'!D43*'Таблица Стандарт м.п. руб.'!$B$2)*$B$1,1000)</f>
        <v>20874000</v>
      </c>
      <c r="D42" s="96">
        <f>CEILING(('Таблица цен евро'!E43*'Таблица Стандарт м.п. руб.'!$B$2)*$B$1,1000)</f>
        <v>23629000</v>
      </c>
      <c r="E42" s="96">
        <f>CEILING(('Таблица цен евро'!F43*'Таблица Стандарт м.п. руб.'!$B$2)*$B$1,1000)</f>
        <v>16978000</v>
      </c>
      <c r="F42" s="96">
        <f>CEILING(('Таблица цен евро'!G43*'Таблица Стандарт м.п. руб.'!$B$2)*$B$1,1000)</f>
        <v>20673000</v>
      </c>
      <c r="G42" s="96">
        <f>CEILING(('Таблица цен евро'!H43*'Таблица Стандарт м.п. руб.'!$B$2)*$B$1,1000)</f>
        <v>26677000</v>
      </c>
      <c r="H42" s="96">
        <f>CEILING(('Таблица цен евро'!I43*'Таблица Стандарт м.п. руб.'!$B$2)*$B$1,1000)</f>
        <v>19010000</v>
      </c>
      <c r="I42" s="96">
        <f>CEILING(('Таблица цен евро'!J43*'Таблица Стандарт м.п. руб.'!$B$2)*$B$1,1000)</f>
        <v>21412000</v>
      </c>
      <c r="J42" s="96">
        <f>CEILING(('Таблица цен евро'!K43*'Таблица Стандарт м.п. руб.'!$B$2)*$B$1,1000)</f>
        <v>27149000</v>
      </c>
      <c r="K42" s="96">
        <f>CEILING(('Таблица цен евро'!L43*'Таблица Стандарт м.п. руб.'!$B$2)*$B$1,1000)</f>
        <v>25096000</v>
      </c>
      <c r="L42" s="36">
        <v>4.7</v>
      </c>
      <c r="M42" s="96">
        <f>CEILING(('Таблица цен евро'!M43*'Таблица Стандарт м.п. руб.'!$B$2)*$B$1,1000)</f>
        <v>27354000</v>
      </c>
      <c r="N42" s="96">
        <f>CEILING(('Таблица цен евро'!N43*'Таблица Стандарт м.п. руб.'!$B$2)*$B$1,1000)</f>
        <v>31767000</v>
      </c>
      <c r="O42" s="96">
        <f>CEILING(('Таблица цен евро'!O43*'Таблица Стандарт м.п. руб.'!$B$2)*$B$1,1000)</f>
        <v>30187000</v>
      </c>
      <c r="P42" s="96">
        <f>CEILING(('Таблица цен евро'!P43*'Таблица Стандарт м.п. руб.'!$B$2)*$B$1,1000)</f>
        <v>35359000</v>
      </c>
      <c r="Q42" s="96">
        <f>CEILING(('Таблица цен евро'!Q43*'Таблица Стандарт м.п. руб.'!$B$2)*$B$1,1000)</f>
        <v>36693000</v>
      </c>
      <c r="R42" s="96">
        <f>CEILING(('Таблица цен евро'!R43*'Таблица Стандарт м.п. руб.'!$B$2)*$B$1,1000)</f>
        <v>30844000</v>
      </c>
      <c r="S42" s="96">
        <f>CEILING(('Таблица цен евро'!S43*'Таблица Стандарт м.п. руб.'!$B$2)*$B$1,1000)</f>
        <v>36591000</v>
      </c>
      <c r="T42" s="96">
        <f>CEILING(('Таблица цен евро'!T43*'Таблица Стандарт м.п. руб.'!$B$2)*$B$1,1000)</f>
        <v>40189000</v>
      </c>
      <c r="U42" s="96">
        <f>CEILING(('Таблица цен евро'!U43*'Таблица Стандарт м.п. руб.'!$B$2)*$B$1,1000)</f>
        <v>23886000</v>
      </c>
      <c r="V42" s="96">
        <f>CEILING(('Таблица цен евро'!V43*'Таблица Стандарт м.п. руб.'!$B$2)*$B$1,1000)</f>
        <v>38071000</v>
      </c>
      <c r="W42" s="96">
        <f>CEILING(('Таблица цен евро'!W43*'Таблица Стандарт м.п. руб.'!$B$2)*$B$1,1000)</f>
        <v>27354000</v>
      </c>
      <c r="X42" s="100">
        <f>CEILING(('Таблица цен евро'!X43*'Таблица Стандарт м.п. руб.'!$B$2)*$B$1,1000)</f>
        <v>38438000</v>
      </c>
    </row>
    <row r="43" spans="1:24" x14ac:dyDescent="0.25">
      <c r="A43" s="36">
        <v>4.8</v>
      </c>
      <c r="B43" s="95">
        <f>CEILING(('Таблица цен евро'!C44*'Таблица Стандарт м.п. руб.'!$B$2)*$B$1,1000)</f>
        <v>14875000</v>
      </c>
      <c r="C43" s="96">
        <f>CEILING(('Таблица цен евро'!D44*'Таблица Стандарт м.п. руб.'!$B$2)*$B$1,1000)</f>
        <v>21306000</v>
      </c>
      <c r="D43" s="96">
        <f>CEILING(('Таблица цен евро'!E44*'Таблица Стандарт м.п. руб.'!$B$2)*$B$1,1000)</f>
        <v>24119000</v>
      </c>
      <c r="E43" s="96">
        <f>CEILING(('Таблица цен евро'!F44*'Таблица Стандарт м.п. руб.'!$B$2)*$B$1,1000)</f>
        <v>17327000</v>
      </c>
      <c r="F43" s="96">
        <f>CEILING(('Таблица цен евро'!G44*'Таблица Стандарт м.п. руб.'!$B$2)*$B$1,1000)</f>
        <v>21101000</v>
      </c>
      <c r="G43" s="96">
        <f>CEILING(('Таблица цен евро'!H44*'Таблица Стандарт м.п. руб.'!$B$2)*$B$1,1000)</f>
        <v>27232000</v>
      </c>
      <c r="H43" s="96">
        <f>CEILING(('Таблица цен евро'!I44*'Таблица Стандарт м.п. руб.'!$B$2)*$B$1,1000)</f>
        <v>19403000</v>
      </c>
      <c r="I43" s="96">
        <f>CEILING(('Таблица цен евро'!J44*'Таблица Стандарт м.п. руб.'!$B$2)*$B$1,1000)</f>
        <v>21855000</v>
      </c>
      <c r="J43" s="96">
        <f>CEILING(('Таблица цен евро'!K44*'Таблица Стандарт м.п. руб.'!$B$2)*$B$1,1000)</f>
        <v>27714000</v>
      </c>
      <c r="K43" s="96">
        <f>CEILING(('Таблица цен евро'!L44*'Таблица Стандарт м.п. руб.'!$B$2)*$B$1,1000)</f>
        <v>25618000</v>
      </c>
      <c r="L43" s="36">
        <v>4.8</v>
      </c>
      <c r="M43" s="96">
        <f>CEILING(('Таблица цен евро'!M44*'Таблица Стандарт м.п. руб.'!$B$2)*$B$1,1000)</f>
        <v>27924000</v>
      </c>
      <c r="N43" s="96">
        <f>CEILING(('Таблица цен евро'!N44*'Таблица Стандарт м.п. руб.'!$B$2)*$B$1,1000)</f>
        <v>32431000</v>
      </c>
      <c r="O43" s="96">
        <f>CEILING(('Таблица цен евро'!O44*'Таблица Стандарт м.п. руб.'!$B$2)*$B$1,1000)</f>
        <v>30817000</v>
      </c>
      <c r="P43" s="96">
        <f>CEILING(('Таблица цен евро'!P44*'Таблица Стандарт м.п. руб.'!$B$2)*$B$1,1000)</f>
        <v>36099000</v>
      </c>
      <c r="Q43" s="96">
        <f>CEILING(('Таблица цен евро'!Q44*'Таблица Стандарт м.п. руб.'!$B$2)*$B$1,1000)</f>
        <v>37462000</v>
      </c>
      <c r="R43" s="96">
        <f>CEILING(('Таблица цен евро'!R44*'Таблица Стандарт м.п. руб.'!$B$2)*$B$1,1000)</f>
        <v>31488000</v>
      </c>
      <c r="S43" s="96">
        <f>CEILING(('Таблица цен евро'!S44*'Таблица Стандарт м.п. руб.'!$B$2)*$B$1,1000)</f>
        <v>37357000</v>
      </c>
      <c r="T43" s="96">
        <f>CEILING(('Таблица цен евро'!T44*'Таблица Стандарт м.п. руб.'!$B$2)*$B$1,1000)</f>
        <v>41032000</v>
      </c>
      <c r="U43" s="96">
        <f>CEILING(('Таблица цен евро'!U44*'Таблица Стандарт м.п. руб.'!$B$2)*$B$1,1000)</f>
        <v>24382000</v>
      </c>
      <c r="V43" s="96">
        <f>CEILING(('Таблица цен евро'!V44*'Таблица Стандарт м.п. руб.'!$B$2)*$B$1,1000)</f>
        <v>38869000</v>
      </c>
      <c r="W43" s="96">
        <f>CEILING(('Таблица цен евро'!W44*'Таблица Стандарт м.п. руб.'!$B$2)*$B$1,1000)</f>
        <v>27924000</v>
      </c>
      <c r="X43" s="100">
        <f>CEILING(('Таблица цен евро'!X44*'Таблица Стандарт м.п. руб.'!$B$2)*$B$1,1000)</f>
        <v>39244000</v>
      </c>
    </row>
    <row r="44" spans="1:24" ht="15.75" thickBot="1" x14ac:dyDescent="0.3">
      <c r="A44" s="37">
        <v>4.9000000000000004</v>
      </c>
      <c r="B44" s="101">
        <f>CEILING(('Таблица цен евро'!C45*'Таблица Стандарт м.п. руб.'!$B$2)*$B$1,1000)</f>
        <v>15173000</v>
      </c>
      <c r="C44" s="102">
        <f>CEILING(('Таблица цен евро'!D45*'Таблица Стандарт м.п. руб.'!$B$2)*$B$1,1000)</f>
        <v>21738000</v>
      </c>
      <c r="D44" s="102">
        <f>CEILING(('Таблица цен евро'!E45*'Таблица Стандарт м.п. руб.'!$B$2)*$B$1,1000)</f>
        <v>24610000</v>
      </c>
      <c r="E44" s="102">
        <f>CEILING(('Таблица цен евро'!F45*'Таблица Стандарт м.п. руб.'!$B$2)*$B$1,1000)</f>
        <v>17676000</v>
      </c>
      <c r="F44" s="102">
        <f>CEILING(('Таблица цен евро'!G45*'Таблица Стандарт м.п. руб.'!$B$2)*$B$1,1000)</f>
        <v>21528000</v>
      </c>
      <c r="G44" s="102">
        <f>CEILING(('Таблица цен евро'!H45*'Таблица Стандарт м.п. руб.'!$B$2)*$B$1,1000)</f>
        <v>27787000</v>
      </c>
      <c r="H44" s="102">
        <f>CEILING(('Таблица цен евро'!I45*'Таблица Стандарт м.п. руб.'!$B$2)*$B$1,1000)</f>
        <v>19795000</v>
      </c>
      <c r="I44" s="102">
        <f>CEILING(('Таблица цен евро'!J45*'Таблица Стандарт м.п. руб.'!$B$2)*$B$1,1000)</f>
        <v>22299000</v>
      </c>
      <c r="J44" s="102">
        <f>CEILING(('Таблица цен евро'!K45*'Таблица Стандарт м.п. руб.'!$B$2)*$B$1,1000)</f>
        <v>28280000</v>
      </c>
      <c r="K44" s="102">
        <f>CEILING(('Таблица цен евро'!L45*'Таблица Стандарт м.п. руб.'!$B$2)*$B$1,1000)</f>
        <v>26140000</v>
      </c>
      <c r="L44" s="37">
        <v>4.9000000000000004</v>
      </c>
      <c r="M44" s="102">
        <f>CEILING(('Таблица цен евро'!M45*'Таблица Стандарт м.п. руб.'!$B$2)*$B$1,1000)</f>
        <v>28494000</v>
      </c>
      <c r="N44" s="102">
        <f>CEILING(('Таблица цен евро'!N45*'Таблица Стандарт м.п. руб.'!$B$2)*$B$1,1000)</f>
        <v>33095000</v>
      </c>
      <c r="O44" s="102">
        <f>CEILING(('Таблица цен евро'!O45*'Таблица Стандарт м.п. руб.'!$B$2)*$B$1,1000)</f>
        <v>31447000</v>
      </c>
      <c r="P44" s="102">
        <f>CEILING(('Таблица цен евро'!P45*'Таблица Стандарт м.п. руб.'!$B$2)*$B$1,1000)</f>
        <v>36839000</v>
      </c>
      <c r="Q44" s="102">
        <f>CEILING(('Таблица цен евро'!Q45*'Таблица Стандарт м.п. руб.'!$B$2)*$B$1,1000)</f>
        <v>38230000</v>
      </c>
      <c r="R44" s="102">
        <f>CEILING(('Таблица цен евро'!R45*'Таблица Стандарт м.п. руб.'!$B$2)*$B$1,1000)</f>
        <v>32132000</v>
      </c>
      <c r="S44" s="102">
        <f>CEILING(('Таблица цен евро'!S45*'Таблица Стандарт м.п. руб.'!$B$2)*$B$1,1000)</f>
        <v>38123000</v>
      </c>
      <c r="T44" s="102">
        <f>CEILING(('Таблица цен евро'!T45*'Таблица Стандарт м.п. руб.'!$B$2)*$B$1,1000)</f>
        <v>41875000</v>
      </c>
      <c r="U44" s="102">
        <f>CEILING(('Таблица цен евро'!U45*'Таблица Стандарт м.п. руб.'!$B$2)*$B$1,1000)</f>
        <v>24878000</v>
      </c>
      <c r="V44" s="102">
        <f>CEILING(('Таблица цен евро'!V45*'Таблица Стандарт м.п. руб.'!$B$2)*$B$1,1000)</f>
        <v>39667000</v>
      </c>
      <c r="W44" s="102">
        <f>CEILING(('Таблица цен евро'!W45*'Таблица Стандарт м.п. руб.'!$B$2)*$B$1,1000)</f>
        <v>28494000</v>
      </c>
      <c r="X44" s="103">
        <f>CEILING(('Таблица цен евро'!X45*'Таблица Стандарт м.п. руб.'!$B$2)*$B$1,1000)</f>
        <v>40049000</v>
      </c>
    </row>
    <row r="45" spans="1:24" x14ac:dyDescent="0.25">
      <c r="A45" s="35">
        <v>5</v>
      </c>
      <c r="B45" s="97">
        <f>CEILING(('Таблица цен евро'!C46*'Таблица Стандарт м.п. руб.'!$B$2)*$B$1,1000)</f>
        <v>15501000</v>
      </c>
      <c r="C45" s="98">
        <f>CEILING(('Таблица цен евро'!D46*'Таблица Стандарт м.п. руб.'!$B$2)*$B$1,1000)</f>
        <v>22201000</v>
      </c>
      <c r="D45" s="98">
        <f>CEILING(('Таблица цен евро'!E46*'Таблица Стандарт м.п. руб.'!$B$2)*$B$1,1000)</f>
        <v>25131000</v>
      </c>
      <c r="E45" s="98">
        <f>CEILING(('Таблица цен евро'!F46*'Таблица Стандарт м.п. руб.'!$B$2)*$B$1,1000)</f>
        <v>18056000</v>
      </c>
      <c r="F45" s="98">
        <f>CEILING(('Таблица цен евро'!G46*'Таблица Стандарт м.п. руб.'!$B$2)*$B$1,1000)</f>
        <v>21987000</v>
      </c>
      <c r="G45" s="98">
        <f>CEILING(('Таблица цен евро'!H46*'Таблица Стандарт м.п. руб.'!$B$2)*$B$1,1000)</f>
        <v>28374000</v>
      </c>
      <c r="H45" s="98">
        <f>CEILING(('Таблица цен евро'!I46*'Таблица Стандарт м.п. руб.'!$B$2)*$B$1,1000)</f>
        <v>20218000</v>
      </c>
      <c r="I45" s="98">
        <f>CEILING(('Таблица цен евро'!J46*'Таблица Стандарт м.п. руб.'!$B$2)*$B$1,1000)</f>
        <v>22773000</v>
      </c>
      <c r="J45" s="98">
        <f>CEILING(('Таблица цен евро'!K46*'Таблица Стандарт м.п. руб.'!$B$2)*$B$1,1000)</f>
        <v>28876000</v>
      </c>
      <c r="K45" s="98">
        <f>CEILING(('Таблица цен евро'!L46*'Таблица Стандарт м.п. руб.'!$B$2)*$B$1,1000)</f>
        <v>26692000</v>
      </c>
      <c r="L45" s="35">
        <v>5</v>
      </c>
      <c r="M45" s="98">
        <f>CEILING(('Таблица цен евро'!M46*'Таблица Стандарт м.п. руб.'!$B$2)*$B$1,1000)</f>
        <v>29094000</v>
      </c>
      <c r="N45" s="98">
        <f>CEILING(('Таблица цен евро'!N46*'Таблица Стандарт м.п. руб.'!$B$2)*$B$1,1000)</f>
        <v>33789000</v>
      </c>
      <c r="O45" s="98">
        <f>CEILING(('Таблица цен евро'!O46*'Таблица Стандарт м.п. руб.'!$B$2)*$B$1,1000)</f>
        <v>32108000</v>
      </c>
      <c r="P45" s="98">
        <f>CEILING(('Таблица цен евро'!P46*'Таблица Стандарт м.п. руб.'!$B$2)*$B$1,1000)</f>
        <v>37610000</v>
      </c>
      <c r="Q45" s="98">
        <f>CEILING(('Таблица цен евро'!Q46*'Таблица Стандарт м.п. руб.'!$B$2)*$B$1,1000)</f>
        <v>39030000</v>
      </c>
      <c r="R45" s="98">
        <f>CEILING(('Таблица цен евро'!R46*'Таблица Стандарт м.п. руб.'!$B$2)*$B$1,1000)</f>
        <v>32806000</v>
      </c>
      <c r="S45" s="98">
        <f>CEILING(('Таблица цен евро'!S46*'Таблица Стандарт м.п. руб.'!$B$2)*$B$1,1000)</f>
        <v>38920000</v>
      </c>
      <c r="T45" s="98">
        <f>CEILING(('Таблица цен евро'!T46*'Таблица Стандарт м.п. руб.'!$B$2)*$B$1,1000)</f>
        <v>42748000</v>
      </c>
      <c r="U45" s="98">
        <f>CEILING(('Таблица цен евро'!U46*'Таблица Стандарт м.п. руб.'!$B$2)*$B$1,1000)</f>
        <v>25404000</v>
      </c>
      <c r="V45" s="98">
        <f>CEILING(('Таблица цен евро'!V46*'Таблица Стандарт м.п. руб.'!$B$2)*$B$1,1000)</f>
        <v>40495000</v>
      </c>
      <c r="W45" s="98">
        <f>CEILING(('Таблица цен евро'!W46*'Таблица Стандарт м.п. руб.'!$B$2)*$B$1,1000)</f>
        <v>29094000</v>
      </c>
      <c r="X45" s="99">
        <f>CEILING(('Таблица цен евро'!X46*'Таблица Стандарт м.п. руб.'!$B$2)*$B$1,1000)</f>
        <v>40886000</v>
      </c>
    </row>
    <row r="46" spans="1:24" x14ac:dyDescent="0.25">
      <c r="A46" s="36">
        <v>5.0999999999999996</v>
      </c>
      <c r="B46" s="95">
        <f>CEILING(('Таблица цен евро'!C47*'Таблица Стандарт м.п. руб.'!$B$2)*$B$1,1000)</f>
        <v>15799000</v>
      </c>
      <c r="C46" s="96">
        <f>CEILING(('Таблица цен евро'!D47*'Таблица Стандарт м.п. руб.'!$B$2)*$B$1,1000)</f>
        <v>22633000</v>
      </c>
      <c r="D46" s="96">
        <f>CEILING(('Таблица цен евро'!E47*'Таблица Стандарт м.п. руб.'!$B$2)*$B$1,1000)</f>
        <v>25622000</v>
      </c>
      <c r="E46" s="96">
        <f>CEILING(('Таблица цен евро'!F47*'Таблица Стандарт м.п. руб.'!$B$2)*$B$1,1000)</f>
        <v>18405000</v>
      </c>
      <c r="F46" s="96">
        <f>CEILING(('Таблица цен евро'!G47*'Таблица Стандарт м.п. руб.'!$B$2)*$B$1,1000)</f>
        <v>22414000</v>
      </c>
      <c r="G46" s="96">
        <f>CEILING(('Таблица цен евро'!H47*'Таблица Стандарт м.п. руб.'!$B$2)*$B$1,1000)</f>
        <v>28929000</v>
      </c>
      <c r="H46" s="96">
        <f>CEILING(('Таблица цен евро'!I47*'Таблица Стандарт м.п. руб.'!$B$2)*$B$1,1000)</f>
        <v>20610000</v>
      </c>
      <c r="I46" s="96">
        <f>CEILING(('Таблица цен евро'!J47*'Таблица Стандарт м.п. руб.'!$B$2)*$B$1,1000)</f>
        <v>23216000</v>
      </c>
      <c r="J46" s="96">
        <f>CEILING(('Таблица цен евро'!K47*'Таблица Стандарт м.п. руб.'!$B$2)*$B$1,1000)</f>
        <v>29441000</v>
      </c>
      <c r="K46" s="96">
        <f>CEILING(('Таблица цен евро'!L47*'Таблица Стандарт м.п. руб.'!$B$2)*$B$1,1000)</f>
        <v>27214000</v>
      </c>
      <c r="L46" s="36">
        <v>5.0999999999999996</v>
      </c>
      <c r="M46" s="96">
        <f>CEILING(('Таблица цен евро'!M47*'Таблица Стандарт м.п. руб.'!$B$2)*$B$1,1000)</f>
        <v>29664000</v>
      </c>
      <c r="N46" s="96">
        <f>CEILING(('Таблица цен евро'!N47*'Таблица Стандарт м.п. руб.'!$B$2)*$B$1,1000)</f>
        <v>34453000</v>
      </c>
      <c r="O46" s="96">
        <f>CEILING(('Таблица цен евро'!O47*'Таблица Стандарт м.п. руб.'!$B$2)*$B$1,1000)</f>
        <v>32738000</v>
      </c>
      <c r="P46" s="96">
        <f>CEILING(('Таблица цен евро'!P47*'Таблица Стандарт м.п. руб.'!$B$2)*$B$1,1000)</f>
        <v>38350000</v>
      </c>
      <c r="Q46" s="96">
        <f>CEILING(('Таблица цен евро'!Q47*'Таблица Стандарт м.п. руб.'!$B$2)*$B$1,1000)</f>
        <v>39798000</v>
      </c>
      <c r="R46" s="96">
        <f>CEILING(('Таблица цен евро'!R47*'Таблица Стандарт м.п. руб.'!$B$2)*$B$1,1000)</f>
        <v>33450000</v>
      </c>
      <c r="S46" s="96">
        <f>CEILING(('Таблица цен евро'!S47*'Таблица Стандарт м.п. руб.'!$B$2)*$B$1,1000)</f>
        <v>39687000</v>
      </c>
      <c r="T46" s="96">
        <f>CEILING(('Таблица цен евро'!T47*'Таблица Стандарт м.п. руб.'!$B$2)*$B$1,1000)</f>
        <v>43591000</v>
      </c>
      <c r="U46" s="96">
        <f>CEILING(('Таблица цен евро'!U47*'Таблица Стандарт м.п. руб.'!$B$2)*$B$1,1000)</f>
        <v>25900000</v>
      </c>
      <c r="V46" s="96">
        <f>CEILING(('Таблица цен евро'!V47*'Таблица Стандарт м.п. руб.'!$B$2)*$B$1,1000)</f>
        <v>41293000</v>
      </c>
      <c r="W46" s="96">
        <f>CEILING(('Таблица цен евро'!W47*'Таблица Стандарт м.п. руб.'!$B$2)*$B$1,1000)</f>
        <v>29664000</v>
      </c>
      <c r="X46" s="100">
        <f>CEILING(('Таблица цен евро'!X47*'Таблица Стандарт м.п. руб.'!$B$2)*$B$1,1000)</f>
        <v>41691000</v>
      </c>
    </row>
    <row r="47" spans="1:24" x14ac:dyDescent="0.25">
      <c r="A47" s="36">
        <v>5.2</v>
      </c>
      <c r="B47" s="95">
        <f>CEILING(('Таблица цен евро'!C48*'Таблица Стандарт м.п. руб.'!$B$2)*$B$1,1000)</f>
        <v>16097000</v>
      </c>
      <c r="C47" s="96">
        <f>CEILING(('Таблица цен евро'!D48*'Таблица Стандарт м.п. руб.'!$B$2)*$B$1,1000)</f>
        <v>23065000</v>
      </c>
      <c r="D47" s="96">
        <f>CEILING(('Таблица цен евро'!E48*'Таблица Стандарт м.п. руб.'!$B$2)*$B$1,1000)</f>
        <v>26112000</v>
      </c>
      <c r="E47" s="96">
        <f>CEILING(('Таблица цен евро'!F48*'Таблица Стандарт м.п. руб.'!$B$2)*$B$1,1000)</f>
        <v>18754000</v>
      </c>
      <c r="F47" s="96">
        <f>CEILING(('Таблица цен евро'!G48*'Таблица Стандарт м.п. руб.'!$B$2)*$B$1,1000)</f>
        <v>22842000</v>
      </c>
      <c r="G47" s="96">
        <f>CEILING(('Таблица цен евро'!H48*'Таблица Стандарт м.п. руб.'!$B$2)*$B$1,1000)</f>
        <v>29484000</v>
      </c>
      <c r="H47" s="96">
        <f>CEILING(('Таблица цен евро'!I48*'Таблица Стандарт м.п. руб.'!$B$2)*$B$1,1000)</f>
        <v>21003000</v>
      </c>
      <c r="I47" s="96">
        <f>CEILING(('Таблица цен евро'!J48*'Таблица Стандарт м.п. руб.'!$B$2)*$B$1,1000)</f>
        <v>23660000</v>
      </c>
      <c r="J47" s="96">
        <f>CEILING(('Таблица цен евро'!K48*'Таблица Стандарт м.п. руб.'!$B$2)*$B$1,1000)</f>
        <v>30007000</v>
      </c>
      <c r="K47" s="96">
        <f>CEILING(('Таблица цен евро'!L48*'Таблица Стандарт м.п. руб.'!$B$2)*$B$1,1000)</f>
        <v>27736000</v>
      </c>
      <c r="L47" s="36">
        <v>5.2</v>
      </c>
      <c r="M47" s="96">
        <f>CEILING(('Таблица цен евро'!M48*'Таблица Стандарт м.п. руб.'!$B$2)*$B$1,1000)</f>
        <v>30234000</v>
      </c>
      <c r="N47" s="96">
        <f>CEILING(('Таблица цен евро'!N48*'Таблица Стандарт м.п. руб.'!$B$2)*$B$1,1000)</f>
        <v>35116000</v>
      </c>
      <c r="O47" s="96">
        <f>CEILING(('Таблица цен евро'!O48*'Таблица Стандарт м.п. руб.'!$B$2)*$B$1,1000)</f>
        <v>33368000</v>
      </c>
      <c r="P47" s="96">
        <f>CEILING(('Таблица цен евро'!P48*'Таблица Стандарт м.п. руб.'!$B$2)*$B$1,1000)</f>
        <v>39091000</v>
      </c>
      <c r="Q47" s="96">
        <f>CEILING(('Таблица цен евро'!Q48*'Таблица Стандарт м.п. руб.'!$B$2)*$B$1,1000)</f>
        <v>40567000</v>
      </c>
      <c r="R47" s="96">
        <f>CEILING(('Таблица цен евро'!R48*'Таблица Стандарт м.п. руб.'!$B$2)*$B$1,1000)</f>
        <v>34094000</v>
      </c>
      <c r="S47" s="96">
        <f>CEILING(('Таблица цен евро'!S48*'Таблица Стандарт м.п. руб.'!$B$2)*$B$1,1000)</f>
        <v>40453000</v>
      </c>
      <c r="T47" s="96">
        <f>CEILING(('Таблица цен евро'!T48*'Таблица Стандарт м.п. руб.'!$B$2)*$B$1,1000)</f>
        <v>44434000</v>
      </c>
      <c r="U47" s="96">
        <f>CEILING(('Таблица цен евро'!U48*'Таблица Стандарт м.п. руб.'!$B$2)*$B$1,1000)</f>
        <v>26396000</v>
      </c>
      <c r="V47" s="96">
        <f>CEILING(('Таблица цен евро'!V48*'Таблица Стандарт м.п. руб.'!$B$2)*$B$1,1000)</f>
        <v>42091000</v>
      </c>
      <c r="W47" s="96">
        <f>CEILING(('Таблица цен евро'!W48*'Таблица Стандарт м.п. руб.'!$B$2)*$B$1,1000)</f>
        <v>30234000</v>
      </c>
      <c r="X47" s="100">
        <f>CEILING(('Таблица цен евро'!X48*'Таблица Стандарт м.п. руб.'!$B$2)*$B$1,1000)</f>
        <v>42497000</v>
      </c>
    </row>
    <row r="48" spans="1:24" x14ac:dyDescent="0.25">
      <c r="A48" s="36">
        <v>5.3</v>
      </c>
      <c r="B48" s="95">
        <f>CEILING(('Таблица цен евро'!C49*'Таблица Стандарт м.п. руб.'!$B$2)*$B$1,1000)</f>
        <v>16395000</v>
      </c>
      <c r="C48" s="96">
        <f>CEILING(('Таблица цен евро'!D49*'Таблица Стандарт м.п. руб.'!$B$2)*$B$1,1000)</f>
        <v>23497000</v>
      </c>
      <c r="D48" s="96">
        <f>CEILING(('Таблица цен евро'!E49*'Таблица Стандарт м.п. руб.'!$B$2)*$B$1,1000)</f>
        <v>26603000</v>
      </c>
      <c r="E48" s="96">
        <f>CEILING(('Таблица цен евро'!F49*'Таблица Стандарт м.п. руб.'!$B$2)*$B$1,1000)</f>
        <v>19103000</v>
      </c>
      <c r="F48" s="96">
        <f>CEILING(('Таблица цен евро'!G49*'Таблица Стандарт м.п. руб.'!$B$2)*$B$1,1000)</f>
        <v>23270000</v>
      </c>
      <c r="G48" s="96">
        <f>CEILING(('Таблица цен евро'!H49*'Таблица Стандарт м.п. руб.'!$B$2)*$B$1,1000)</f>
        <v>30040000</v>
      </c>
      <c r="H48" s="96">
        <f>CEILING(('Таблица цен евро'!I49*'Таблица Стандарт м.п. руб.'!$B$2)*$B$1,1000)</f>
        <v>21395000</v>
      </c>
      <c r="I48" s="96">
        <f>CEILING(('Таблица цен евро'!J49*'Таблица Стандарт м.п. руб.'!$B$2)*$B$1,1000)</f>
        <v>24103000</v>
      </c>
      <c r="J48" s="96">
        <f>CEILING(('Таблица цен евро'!K49*'Таблица Стандарт м.п. руб.'!$B$2)*$B$1,1000)</f>
        <v>30572000</v>
      </c>
      <c r="K48" s="96">
        <f>CEILING(('Таблица цен евро'!L49*'Таблица Стандарт м.п. руб.'!$B$2)*$B$1,1000)</f>
        <v>28257000</v>
      </c>
      <c r="L48" s="36">
        <v>5.3</v>
      </c>
      <c r="M48" s="96">
        <f>CEILING(('Таблица цен евро'!M49*'Таблица Стандарт м.п. руб.'!$B$2)*$B$1,1000)</f>
        <v>30804000</v>
      </c>
      <c r="N48" s="96">
        <f>CEILING(('Таблица цен евро'!N49*'Таблица Стандарт м.п. руб.'!$B$2)*$B$1,1000)</f>
        <v>35780000</v>
      </c>
      <c r="O48" s="96">
        <f>CEILING(('Таблица цен евро'!O49*'Таблица Стандарт м.п. руб.'!$B$2)*$B$1,1000)</f>
        <v>33998000</v>
      </c>
      <c r="P48" s="96">
        <f>CEILING(('Таблица цен евро'!P49*'Таблица Стандарт м.п. руб.'!$B$2)*$B$1,1000)</f>
        <v>39831000</v>
      </c>
      <c r="Q48" s="96">
        <f>CEILING(('Таблица цен евро'!Q49*'Таблица Стандарт м.п. руб.'!$B$2)*$B$1,1000)</f>
        <v>41335000</v>
      </c>
      <c r="R48" s="96">
        <f>CEILING(('Таблица цен евро'!R49*'Таблица Стандарт м.п. руб.'!$B$2)*$B$1,1000)</f>
        <v>34738000</v>
      </c>
      <c r="S48" s="96">
        <f>CEILING(('Таблица цен евро'!S49*'Таблица Стандарт м.п. руб.'!$B$2)*$B$1,1000)</f>
        <v>41219000</v>
      </c>
      <c r="T48" s="96">
        <f>CEILING(('Таблица цен евро'!T49*'Таблица Стандарт м.п. руб.'!$B$2)*$B$1,1000)</f>
        <v>45277000</v>
      </c>
      <c r="U48" s="96">
        <f>CEILING(('Таблица цен евро'!U49*'Таблица Стандарт м.п. руб.'!$B$2)*$B$1,1000)</f>
        <v>26892000</v>
      </c>
      <c r="V48" s="96">
        <f>CEILING(('Таблица цен евро'!V49*'Таблица Стандарт м.п. руб.'!$B$2)*$B$1,1000)</f>
        <v>42888000</v>
      </c>
      <c r="W48" s="96">
        <f>CEILING(('Таблица цен евро'!W49*'Таблица Стандарт м.п. руб.'!$B$2)*$B$1,1000)</f>
        <v>30804000</v>
      </c>
      <c r="X48" s="100">
        <f>CEILING(('Таблица цен евро'!X49*'Таблица Стандарт м.п. руб.'!$B$2)*$B$1,1000)</f>
        <v>43303000</v>
      </c>
    </row>
    <row r="49" spans="1:24" x14ac:dyDescent="0.25">
      <c r="A49" s="36">
        <v>5.4</v>
      </c>
      <c r="B49" s="95">
        <f>CEILING(('Таблица цен евро'!C50*'Таблица Стандарт м.п. руб.'!$B$2)*$B$1,1000)</f>
        <v>16693000</v>
      </c>
      <c r="C49" s="96">
        <f>CEILING(('Таблица цен евро'!D50*'Таблица Стандарт м.п. руб.'!$B$2)*$B$1,1000)</f>
        <v>23929000</v>
      </c>
      <c r="D49" s="96">
        <f>CEILING(('Таблица цен евро'!E50*'Таблица Стандарт м.п. руб.'!$B$2)*$B$1,1000)</f>
        <v>27093000</v>
      </c>
      <c r="E49" s="96">
        <f>CEILING(('Таблица цен евро'!F50*'Таблица Стандарт м.п. руб.'!$B$2)*$B$1,1000)</f>
        <v>19452000</v>
      </c>
      <c r="F49" s="96">
        <f>CEILING(('Таблица цен евро'!G50*'Таблица Стандарт м.п. руб.'!$B$2)*$B$1,1000)</f>
        <v>23697000</v>
      </c>
      <c r="G49" s="96">
        <f>CEILING(('Таблица цен евро'!H50*'Таблица Стандарт м.п. руб.'!$B$2)*$B$1,1000)</f>
        <v>30595000</v>
      </c>
      <c r="H49" s="96">
        <f>CEILING(('Таблица цен евро'!I50*'Таблица Стандарт м.п. руб.'!$B$2)*$B$1,1000)</f>
        <v>21787000</v>
      </c>
      <c r="I49" s="96">
        <f>CEILING(('Таблица цен евро'!J50*'Таблица Стандарт м.п. руб.'!$B$2)*$B$1,1000)</f>
        <v>24546000</v>
      </c>
      <c r="J49" s="96">
        <f>CEILING(('Таблица цен евро'!K50*'Таблица Стандарт м.п. руб.'!$B$2)*$B$1,1000)</f>
        <v>31138000</v>
      </c>
      <c r="K49" s="96">
        <f>CEILING(('Таблица цен евро'!L50*'Таблица Стандарт м.п. руб.'!$B$2)*$B$1,1000)</f>
        <v>28779000</v>
      </c>
      <c r="L49" s="36">
        <v>5.4</v>
      </c>
      <c r="M49" s="96">
        <f>CEILING(('Таблица цен евро'!M50*'Таблица Стандарт м.п. руб.'!$B$2)*$B$1,1000)</f>
        <v>31373000</v>
      </c>
      <c r="N49" s="96">
        <f>CEILING(('Таблица цен евро'!N50*'Таблица Стандарт м.п. руб.'!$B$2)*$B$1,1000)</f>
        <v>36444000</v>
      </c>
      <c r="O49" s="96">
        <f>CEILING(('Таблица цен евро'!O50*'Таблица Стандарт м.п. руб.'!$B$2)*$B$1,1000)</f>
        <v>34628000</v>
      </c>
      <c r="P49" s="96">
        <f>CEILING(('Таблица цен евро'!P50*'Таблица Стандарт м.п. руб.'!$B$2)*$B$1,1000)</f>
        <v>40571000</v>
      </c>
      <c r="Q49" s="96">
        <f>CEILING(('Таблица цен евро'!Q50*'Таблица Стандарт м.п. руб.'!$B$2)*$B$1,1000)</f>
        <v>42104000</v>
      </c>
      <c r="R49" s="96">
        <f>CEILING(('Таблица цен евро'!R50*'Таблица Стандарт м.п. руб.'!$B$2)*$B$1,1000)</f>
        <v>35382000</v>
      </c>
      <c r="S49" s="96">
        <f>CEILING(('Таблица цен евро'!S50*'Таблица Стандарт м.п. руб.'!$B$2)*$B$1,1000)</f>
        <v>41986000</v>
      </c>
      <c r="T49" s="96">
        <f>CEILING(('Таблица цен евро'!T50*'Таблица Стандарт м.п. руб.'!$B$2)*$B$1,1000)</f>
        <v>46120000</v>
      </c>
      <c r="U49" s="96">
        <f>CEILING(('Таблица цен евро'!U50*'Таблица Стандарт м.п. руб.'!$B$2)*$B$1,1000)</f>
        <v>27388000</v>
      </c>
      <c r="V49" s="96">
        <f>CEILING(('Таблица цен евро'!V50*'Таблица Стандарт м.п. руб.'!$B$2)*$B$1,1000)</f>
        <v>43686000</v>
      </c>
      <c r="W49" s="96">
        <f>CEILING(('Таблица цен евро'!W50*'Таблица Стандарт м.п. руб.'!$B$2)*$B$1,1000)</f>
        <v>31373000</v>
      </c>
      <c r="X49" s="100">
        <f>CEILING(('Таблица цен евро'!X50*'Таблица Стандарт м.п. руб.'!$B$2)*$B$1,1000)</f>
        <v>44108000</v>
      </c>
    </row>
    <row r="50" spans="1:24" x14ac:dyDescent="0.25">
      <c r="A50" s="36">
        <v>5.5</v>
      </c>
      <c r="B50" s="95">
        <f>CEILING(('Таблица цен евро'!C51*'Таблица Стандарт м.п. руб.'!$B$2)*$B$1,1000)</f>
        <v>16991000</v>
      </c>
      <c r="C50" s="96">
        <f>CEILING(('Таблица цен евро'!D51*'Таблица Стандарт м.п. руб.'!$B$2)*$B$1,1000)</f>
        <v>24361000</v>
      </c>
      <c r="D50" s="96">
        <f>CEILING(('Таблица цен евро'!E51*'Таблица Стандарт м.п. руб.'!$B$2)*$B$1,1000)</f>
        <v>27584000</v>
      </c>
      <c r="E50" s="96">
        <f>CEILING(('Таблица цен евро'!F51*'Таблица Стандарт м.п. руб.'!$B$2)*$B$1,1000)</f>
        <v>19801000</v>
      </c>
      <c r="F50" s="96">
        <f>CEILING(('Таблица цен евро'!G51*'Таблица Стандарт м.п. руб.'!$B$2)*$B$1,1000)</f>
        <v>24125000</v>
      </c>
      <c r="G50" s="96">
        <f>CEILING(('Таблица цен евро'!H51*'Таблица Стандарт м.п. руб.'!$B$2)*$B$1,1000)</f>
        <v>31150000</v>
      </c>
      <c r="H50" s="96">
        <f>CEILING(('Таблица цен евро'!I51*'Таблица Стандарт м.п. руб.'!$B$2)*$B$1,1000)</f>
        <v>22179000</v>
      </c>
      <c r="I50" s="96">
        <f>CEILING(('Таблица цен евро'!J51*'Таблица Стандарт м.п. руб.'!$B$2)*$B$1,1000)</f>
        <v>24990000</v>
      </c>
      <c r="J50" s="96">
        <f>CEILING(('Таблица цен евро'!K51*'Таблица Стандарт м.п. руб.'!$B$2)*$B$1,1000)</f>
        <v>31703000</v>
      </c>
      <c r="K50" s="96">
        <f>CEILING(('Таблица цен евро'!L51*'Таблица Стандарт м.п. руб.'!$B$2)*$B$1,1000)</f>
        <v>29301000</v>
      </c>
      <c r="L50" s="36">
        <v>5.5</v>
      </c>
      <c r="M50" s="96">
        <f>CEILING(('Таблица цен евро'!M51*'Таблица Стандарт м.п. руб.'!$B$2)*$B$1,1000)</f>
        <v>31943000</v>
      </c>
      <c r="N50" s="96">
        <f>CEILING(('Таблица цен евро'!N51*'Таблица Стандарт м.п. руб.'!$B$2)*$B$1,1000)</f>
        <v>37107000</v>
      </c>
      <c r="O50" s="96">
        <f>CEILING(('Таблица цен евро'!O51*'Таблица Стандарт м.п. руб.'!$B$2)*$B$1,1000)</f>
        <v>35258000</v>
      </c>
      <c r="P50" s="96">
        <f>CEILING(('Таблица цен евро'!P51*'Таблица Стандарт м.п. руб.'!$B$2)*$B$1,1000)</f>
        <v>41311000</v>
      </c>
      <c r="Q50" s="96">
        <f>CEILING(('Таблица цен евро'!Q51*'Таблица Стандарт м.п. руб.'!$B$2)*$B$1,1000)</f>
        <v>42872000</v>
      </c>
      <c r="R50" s="96">
        <f>CEILING(('Таблица цен евро'!R51*'Таблица Стандарт м.п. руб.'!$B$2)*$B$1,1000)</f>
        <v>36027000</v>
      </c>
      <c r="S50" s="96">
        <f>CEILING(('Таблица цен евро'!S51*'Таблица Стандарт м.п. руб.'!$B$2)*$B$1,1000)</f>
        <v>42752000</v>
      </c>
      <c r="T50" s="96">
        <f>CEILING(('Таблица цен евро'!T51*'Таблица Стандарт м.п. руб.'!$B$2)*$B$1,1000)</f>
        <v>46963000</v>
      </c>
      <c r="U50" s="96">
        <f>CEILING(('Таблица цен евро'!U51*'Таблица Стандарт м.п. руб.'!$B$2)*$B$1,1000)</f>
        <v>27884000</v>
      </c>
      <c r="V50" s="96">
        <f>CEILING(('Таблица цен евро'!V51*'Таблица Стандарт м.п. руб.'!$B$2)*$B$1,1000)</f>
        <v>44484000</v>
      </c>
      <c r="W50" s="96">
        <f>CEILING(('Таблица цен евро'!W51*'Таблица Стандарт м.п. руб.'!$B$2)*$B$1,1000)</f>
        <v>31943000</v>
      </c>
      <c r="X50" s="100">
        <f>CEILING(('Таблица цен евро'!X51*'Таблица Стандарт м.п. руб.'!$B$2)*$B$1,1000)</f>
        <v>44914000</v>
      </c>
    </row>
    <row r="51" spans="1:24" x14ac:dyDescent="0.25">
      <c r="A51" s="36">
        <v>5.6</v>
      </c>
      <c r="B51" s="95">
        <f>CEILING(('Таблица цен евро'!C52*'Таблица Стандарт м.п. руб.'!$B$2)*$B$1,1000)</f>
        <v>17289000</v>
      </c>
      <c r="C51" s="96">
        <f>CEILING(('Таблица цен евро'!D52*'Таблица Стандарт м.п. руб.'!$B$2)*$B$1,1000)</f>
        <v>24793000</v>
      </c>
      <c r="D51" s="96">
        <f>CEILING(('Таблица цен евро'!E52*'Таблица Стандарт м.п. руб.'!$B$2)*$B$1,1000)</f>
        <v>28074000</v>
      </c>
      <c r="E51" s="96">
        <f>CEILING(('Таблица цен евро'!F52*'Таблица Стандарт м.п. руб.'!$B$2)*$B$1,1000)</f>
        <v>20150000</v>
      </c>
      <c r="F51" s="96">
        <f>CEILING(('Таблица цен евро'!G52*'Таблица Стандарт м.п. руб.'!$B$2)*$B$1,1000)</f>
        <v>24553000</v>
      </c>
      <c r="G51" s="96">
        <f>CEILING(('Таблица цен евро'!H52*'Таблица Стандарт м.п. руб.'!$B$2)*$B$1,1000)</f>
        <v>31706000</v>
      </c>
      <c r="H51" s="96">
        <f>CEILING(('Таблица цен евро'!I52*'Таблица Стандарт м.п. руб.'!$B$2)*$B$1,1000)</f>
        <v>22572000</v>
      </c>
      <c r="I51" s="96">
        <f>CEILING(('Таблица цен евро'!J52*'Таблица Стандарт м.п. руб.'!$B$2)*$B$1,1000)</f>
        <v>25433000</v>
      </c>
      <c r="J51" s="96">
        <f>CEILING(('Таблица цен евро'!K52*'Таблица Стандарт м.п. руб.'!$B$2)*$B$1,1000)</f>
        <v>32268000</v>
      </c>
      <c r="K51" s="96">
        <f>CEILING(('Таблица цен евро'!L52*'Таблица Стандарт м.п. руб.'!$B$2)*$B$1,1000)</f>
        <v>29823000</v>
      </c>
      <c r="L51" s="36">
        <v>5.6</v>
      </c>
      <c r="M51" s="96">
        <f>CEILING(('Таблица цен евро'!M52*'Таблица Стандарт м.п. руб.'!$B$2)*$B$1,1000)</f>
        <v>32513000</v>
      </c>
      <c r="N51" s="96">
        <f>CEILING(('Таблица цен евро'!N52*'Таблица Стандарт м.п. руб.'!$B$2)*$B$1,1000)</f>
        <v>37771000</v>
      </c>
      <c r="O51" s="96">
        <f>CEILING(('Таблица цен евро'!O52*'Таблица Стандарт м.п. руб.'!$B$2)*$B$1,1000)</f>
        <v>35888000</v>
      </c>
      <c r="P51" s="96">
        <f>CEILING(('Таблица цен евро'!P52*'Таблица Стандарт м.п. руб.'!$B$2)*$B$1,1000)</f>
        <v>42051000</v>
      </c>
      <c r="Q51" s="96">
        <f>CEILING(('Таблица цен евро'!Q52*'Таблица Стандарт м.п. руб.'!$B$2)*$B$1,1000)</f>
        <v>43641000</v>
      </c>
      <c r="R51" s="96">
        <f>CEILING(('Таблица цен евро'!R52*'Таблица Стандарт м.п. руб.'!$B$2)*$B$1,1000)</f>
        <v>36671000</v>
      </c>
      <c r="S51" s="96">
        <f>CEILING(('Таблица цен евро'!S52*'Таблица Стандарт м.п. руб.'!$B$2)*$B$1,1000)</f>
        <v>43518000</v>
      </c>
      <c r="T51" s="96">
        <f>CEILING(('Таблица цен евро'!T52*'Таблица Стандарт м.п. руб.'!$B$2)*$B$1,1000)</f>
        <v>47806000</v>
      </c>
      <c r="U51" s="96">
        <f>CEILING(('Таблица цен евро'!U52*'Таблица Стандарт м.п. руб.'!$B$2)*$B$1,1000)</f>
        <v>28380000</v>
      </c>
      <c r="V51" s="96">
        <f>CEILING(('Таблица цен евро'!V52*'Таблица Стандарт м.п. руб.'!$B$2)*$B$1,1000)</f>
        <v>45282000</v>
      </c>
      <c r="W51" s="96">
        <f>CEILING(('Таблица цен евро'!W52*'Таблица Стандарт м.п. руб.'!$B$2)*$B$1,1000)</f>
        <v>32513000</v>
      </c>
      <c r="X51" s="100">
        <f>CEILING(('Таблица цен евро'!X52*'Таблица Стандарт м.п. руб.'!$B$2)*$B$1,1000)</f>
        <v>45720000</v>
      </c>
    </row>
    <row r="52" spans="1:24" x14ac:dyDescent="0.25">
      <c r="A52" s="36">
        <v>5.7</v>
      </c>
      <c r="B52" s="95">
        <f>CEILING(('Таблица цен евро'!C53*'Таблица Стандарт м.п. руб.'!$B$2)*$B$1,1000)</f>
        <v>17587000</v>
      </c>
      <c r="C52" s="96">
        <f>CEILING(('Таблица цен евро'!D53*'Таблица Стандарт м.п. руб.'!$B$2)*$B$1,1000)</f>
        <v>25224000</v>
      </c>
      <c r="D52" s="96">
        <f>CEILING(('Таблица цен евро'!E53*'Таблица Стандарт м.п. руб.'!$B$2)*$B$1,1000)</f>
        <v>28565000</v>
      </c>
      <c r="E52" s="96">
        <f>CEILING(('Таблица цен евро'!F53*'Таблица Стандарт м.п. руб.'!$B$2)*$B$1,1000)</f>
        <v>20499000</v>
      </c>
      <c r="F52" s="96">
        <f>CEILING(('Таблица цен евро'!G53*'Таблица Стандарт м.п. руб.'!$B$2)*$B$1,1000)</f>
        <v>24980000</v>
      </c>
      <c r="G52" s="96">
        <f>CEILING(('Таблица цен евро'!H53*'Таблица Стандарт м.п. руб.'!$B$2)*$B$1,1000)</f>
        <v>32261000</v>
      </c>
      <c r="H52" s="96">
        <f>CEILING(('Таблица цен евро'!I53*'Таблица Стандарт м.п. руб.'!$B$2)*$B$1,1000)</f>
        <v>22964000</v>
      </c>
      <c r="I52" s="96">
        <f>CEILING(('Таблица цен евро'!J53*'Таблица Стандарт м.п. руб.'!$B$2)*$B$1,1000)</f>
        <v>25876000</v>
      </c>
      <c r="J52" s="96">
        <f>CEILING(('Таблица цен евро'!K53*'Таблица Стандарт м.п. руб.'!$B$2)*$B$1,1000)</f>
        <v>32834000</v>
      </c>
      <c r="K52" s="96">
        <f>CEILING(('Таблица цен евро'!L53*'Таблица Стандарт м.п. руб.'!$B$2)*$B$1,1000)</f>
        <v>30344000</v>
      </c>
      <c r="L52" s="36">
        <v>5.7</v>
      </c>
      <c r="M52" s="96">
        <f>CEILING(('Таблица цен евро'!M53*'Таблица Стандарт м.п. руб.'!$B$2)*$B$1,1000)</f>
        <v>33083000</v>
      </c>
      <c r="N52" s="96">
        <f>CEILING(('Таблица цен евро'!N53*'Таблица Стандарт м.п. руб.'!$B$2)*$B$1,1000)</f>
        <v>38435000</v>
      </c>
      <c r="O52" s="96">
        <f>CEILING(('Таблица цен евро'!O53*'Таблица Стандарт м.п. руб.'!$B$2)*$B$1,1000)</f>
        <v>36518000</v>
      </c>
      <c r="P52" s="96">
        <f>CEILING(('Таблица цен евро'!P53*'Таблица Стандарт м.п. руб.'!$B$2)*$B$1,1000)</f>
        <v>42791000</v>
      </c>
      <c r="Q52" s="96">
        <f>CEILING(('Таблица цен евро'!Q53*'Таблица Стандарт м.п. руб.'!$B$2)*$B$1,1000)</f>
        <v>44409000</v>
      </c>
      <c r="R52" s="96">
        <f>CEILING(('Таблица цен евро'!R53*'Таблица Стандарт м.п. руб.'!$B$2)*$B$1,1000)</f>
        <v>37315000</v>
      </c>
      <c r="S52" s="96">
        <f>CEILING(('Таблица цен евро'!S53*'Таблица Стандарт м.п. руб.'!$B$2)*$B$1,1000)</f>
        <v>44285000</v>
      </c>
      <c r="T52" s="96">
        <f>CEILING(('Таблица цен евро'!T53*'Таблица Стандарт м.п. руб.'!$B$2)*$B$1,1000)</f>
        <v>48648000</v>
      </c>
      <c r="U52" s="96">
        <f>CEILING(('Таблица цен евро'!U53*'Таблица Стандарт м.п. руб.'!$B$2)*$B$1,1000)</f>
        <v>28876000</v>
      </c>
      <c r="V52" s="96">
        <f>CEILING(('Таблица цен евро'!V53*'Таблица Стандарт м.п. руб.'!$B$2)*$B$1,1000)</f>
        <v>46080000</v>
      </c>
      <c r="W52" s="96">
        <f>CEILING(('Таблица цен евро'!W53*'Таблица Стандарт м.п. руб.'!$B$2)*$B$1,1000)</f>
        <v>33083000</v>
      </c>
      <c r="X52" s="100">
        <f>CEILING(('Таблица цен евро'!X53*'Таблица Стандарт м.п. руб.'!$B$2)*$B$1,1000)</f>
        <v>46525000</v>
      </c>
    </row>
    <row r="53" spans="1:24" x14ac:dyDescent="0.25">
      <c r="A53" s="36">
        <v>5.8</v>
      </c>
      <c r="B53" s="95">
        <f>CEILING(('Таблица цен евро'!C54*'Таблица Стандарт м.п. руб.'!$B$2)*$B$1,1000)</f>
        <v>17885000</v>
      </c>
      <c r="C53" s="96">
        <f>CEILING(('Таблица цен евро'!D54*'Таблица Стандарт м.п. руб.'!$B$2)*$B$1,1000)</f>
        <v>25656000</v>
      </c>
      <c r="D53" s="96">
        <f>CEILING(('Таблица цен евро'!E54*'Таблица Стандарт м.п. руб.'!$B$2)*$B$1,1000)</f>
        <v>29055000</v>
      </c>
      <c r="E53" s="96">
        <f>CEILING(('Таблица цен евро'!F54*'Таблица Стандарт м.п. руб.'!$B$2)*$B$1,1000)</f>
        <v>20849000</v>
      </c>
      <c r="F53" s="96">
        <f>CEILING(('Таблица цен евро'!G54*'Таблица Стандарт м.п. руб.'!$B$2)*$B$1,1000)</f>
        <v>25408000</v>
      </c>
      <c r="G53" s="96">
        <f>CEILING(('Таблица цен евро'!H54*'Таблица Стандарт м.п. руб.'!$B$2)*$B$1,1000)</f>
        <v>32817000</v>
      </c>
      <c r="H53" s="96">
        <f>CEILING(('Таблица цен евро'!I54*'Таблица Стандарт м.п. руб.'!$B$2)*$B$1,1000)</f>
        <v>23356000</v>
      </c>
      <c r="I53" s="96">
        <f>CEILING(('Таблица цен евро'!J54*'Таблица Стандарт м.п. руб.'!$B$2)*$B$1,1000)</f>
        <v>26320000</v>
      </c>
      <c r="J53" s="96">
        <f>CEILING(('Таблица цен евро'!K54*'Таблица Стандарт м.п. руб.'!$B$2)*$B$1,1000)</f>
        <v>33399000</v>
      </c>
      <c r="K53" s="96">
        <f>CEILING(('Таблица цен евро'!L54*'Таблица Стандарт м.п. руб.'!$B$2)*$B$1,1000)</f>
        <v>30866000</v>
      </c>
      <c r="L53" s="36">
        <v>5.8</v>
      </c>
      <c r="M53" s="96">
        <f>CEILING(('Таблица цен евро'!M54*'Таблица Стандарт м.п. руб.'!$B$2)*$B$1,1000)</f>
        <v>33653000</v>
      </c>
      <c r="N53" s="96">
        <f>CEILING(('Таблица цен евро'!N54*'Таблица Стандарт м.п. руб.'!$B$2)*$B$1,1000)</f>
        <v>39098000</v>
      </c>
      <c r="O53" s="96">
        <f>CEILING(('Таблица цен евро'!O54*'Таблица Стандарт м.п. руб.'!$B$2)*$B$1,1000)</f>
        <v>37148000</v>
      </c>
      <c r="P53" s="96">
        <f>CEILING(('Таблица цен евро'!P54*'Таблица Стандарт м.п. руб.'!$B$2)*$B$1,1000)</f>
        <v>43531000</v>
      </c>
      <c r="Q53" s="96">
        <f>CEILING(('Таблица цен евро'!Q54*'Таблица Стандарт м.п. руб.'!$B$2)*$B$1,1000)</f>
        <v>45178000</v>
      </c>
      <c r="R53" s="96">
        <f>CEILING(('Таблица цен евро'!R54*'Таблица Стандарт м.п. руб.'!$B$2)*$B$1,1000)</f>
        <v>37959000</v>
      </c>
      <c r="S53" s="96">
        <f>CEILING(('Таблица цен евро'!S54*'Таблица Стандарт м.п. руб.'!$B$2)*$B$1,1000)</f>
        <v>45051000</v>
      </c>
      <c r="T53" s="96">
        <f>CEILING(('Таблица цен евро'!T54*'Таблица Стандарт м.п. руб.'!$B$2)*$B$1,1000)</f>
        <v>49491000</v>
      </c>
      <c r="U53" s="96">
        <f>CEILING(('Таблица цен евро'!U54*'Таблица Стандарт м.п. руб.'!$B$2)*$B$1,1000)</f>
        <v>29372000</v>
      </c>
      <c r="V53" s="96">
        <f>CEILING(('Таблица цен евро'!V54*'Таблица Стандарт м.п. руб.'!$B$2)*$B$1,1000)</f>
        <v>46878000</v>
      </c>
      <c r="W53" s="96">
        <f>CEILING(('Таблица цен евро'!W54*'Таблица Стандарт м.п. руб.'!$B$2)*$B$1,1000)</f>
        <v>33653000</v>
      </c>
      <c r="X53" s="100">
        <f>CEILING(('Таблица цен евро'!X54*'Таблица Стандарт м.п. руб.'!$B$2)*$B$1,1000)</f>
        <v>47331000</v>
      </c>
    </row>
    <row r="54" spans="1:24" ht="15.75" thickBot="1" x14ac:dyDescent="0.3">
      <c r="A54" s="37">
        <v>5.9</v>
      </c>
      <c r="B54" s="101">
        <f>CEILING(('Таблица цен евро'!C55*'Таблица Стандарт м.п. руб.'!$B$2)*$B$1,1000)</f>
        <v>18183000</v>
      </c>
      <c r="C54" s="102">
        <f>CEILING(('Таблица цен евро'!D55*'Таблица Стандарт м.п. руб.'!$B$2)*$B$1,1000)</f>
        <v>26088000</v>
      </c>
      <c r="D54" s="102">
        <f>CEILING(('Таблица цен евро'!E55*'Таблица Стандарт м.п. руб.'!$B$2)*$B$1,1000)</f>
        <v>29546000</v>
      </c>
      <c r="E54" s="102">
        <f>CEILING(('Таблица цен евро'!F55*'Таблица Стандарт м.п. руб.'!$B$2)*$B$1,1000)</f>
        <v>21198000</v>
      </c>
      <c r="F54" s="102">
        <f>CEILING(('Таблица цен евро'!G55*'Таблица Стандарт м.п. руб.'!$B$2)*$B$1,1000)</f>
        <v>25836000</v>
      </c>
      <c r="G54" s="102">
        <f>CEILING(('Таблица цен евро'!H55*'Таблица Стандарт м.п. руб.'!$B$2)*$B$1,1000)</f>
        <v>33372000</v>
      </c>
      <c r="H54" s="102">
        <f>CEILING(('Таблица цен евро'!I55*'Таблица Стандарт м.п. руб.'!$B$2)*$B$1,1000)</f>
        <v>23748000</v>
      </c>
      <c r="I54" s="102">
        <f>CEILING(('Таблица цен евро'!J55*'Таблица Стандарт м.п. руб.'!$B$2)*$B$1,1000)</f>
        <v>26763000</v>
      </c>
      <c r="J54" s="102">
        <f>CEILING(('Таблица цен евро'!K55*'Таблица Стандарт м.п. руб.'!$B$2)*$B$1,1000)</f>
        <v>33965000</v>
      </c>
      <c r="K54" s="102">
        <f>CEILING(('Таблица цен евро'!L55*'Таблица Стандарт м.п. руб.'!$B$2)*$B$1,1000)</f>
        <v>31388000</v>
      </c>
      <c r="L54" s="37">
        <v>5.9</v>
      </c>
      <c r="M54" s="102">
        <f>CEILING(('Таблица цен евро'!M55*'Таблица Стандарт м.п. руб.'!$B$2)*$B$1,1000)</f>
        <v>34222000</v>
      </c>
      <c r="N54" s="102">
        <f>CEILING(('Таблица цен евро'!N55*'Таблица Стандарт м.п. руб.'!$B$2)*$B$1,1000)</f>
        <v>39762000</v>
      </c>
      <c r="O54" s="102">
        <f>CEILING(('Таблица цен евро'!O55*'Таблица Стандарт м.п. руб.'!$B$2)*$B$1,1000)</f>
        <v>37778000</v>
      </c>
      <c r="P54" s="102">
        <f>CEILING(('Таблица цен евро'!P55*'Таблица Стандарт м.п. руб.'!$B$2)*$B$1,1000)</f>
        <v>44271000</v>
      </c>
      <c r="Q54" s="102">
        <f>CEILING(('Таблица цен евро'!Q55*'Таблица Стандарт м.п. руб.'!$B$2)*$B$1,1000)</f>
        <v>45946000</v>
      </c>
      <c r="R54" s="102">
        <f>CEILING(('Таблица цен евро'!R55*'Таблица Стандарт м.п. руб.'!$B$2)*$B$1,1000)</f>
        <v>38603000</v>
      </c>
      <c r="S54" s="102">
        <f>CEILING(('Таблица цен евро'!S55*'Таблица Стандарт м.п. руб.'!$B$2)*$B$1,1000)</f>
        <v>45817000</v>
      </c>
      <c r="T54" s="102">
        <f>CEILING(('Таблица цен евро'!T55*'Таблица Стандарт м.п. руб.'!$B$2)*$B$1,1000)</f>
        <v>50334000</v>
      </c>
      <c r="U54" s="102">
        <f>CEILING(('Таблица цен евро'!U55*'Таблица Стандарт м.п. руб.'!$B$2)*$B$1,1000)</f>
        <v>29868000</v>
      </c>
      <c r="V54" s="102">
        <f>CEILING(('Таблица цен евро'!V55*'Таблица Стандарт м.п. руб.'!$B$2)*$B$1,1000)</f>
        <v>47675000</v>
      </c>
      <c r="W54" s="102">
        <f>CEILING(('Таблица цен евро'!W55*'Таблица Стандарт м.п. руб.'!$B$2)*$B$1,1000)</f>
        <v>34222000</v>
      </c>
      <c r="X54" s="103">
        <f>CEILING(('Таблица цен евро'!X55*'Таблица Стандарт м.п. руб.'!$B$2)*$B$1,1000)</f>
        <v>48136000</v>
      </c>
    </row>
    <row r="55" spans="1:24" x14ac:dyDescent="0.25">
      <c r="A55" s="35">
        <v>6</v>
      </c>
      <c r="B55" s="97">
        <f>CEILING(('Таблица цен евро'!C56*'Таблица Стандарт м.п. руб.'!$B$2)*$B$1,1000)</f>
        <v>18511000</v>
      </c>
      <c r="C55" s="98">
        <f>CEILING(('Таблица цен евро'!D56*'Таблица Стандарт м.п. руб.'!$B$2)*$B$1,1000)</f>
        <v>26551000</v>
      </c>
      <c r="D55" s="98">
        <f>CEILING(('Таблица цен евро'!E56*'Таблица Стандарт м.п. руб.'!$B$2)*$B$1,1000)</f>
        <v>30067000</v>
      </c>
      <c r="E55" s="98">
        <f>CEILING(('Таблица цен евро'!F56*'Таблица Стандарт м.п. руб.'!$B$2)*$B$1,1000)</f>
        <v>21577000</v>
      </c>
      <c r="F55" s="98">
        <f>CEILING(('Таблица цен евро'!G56*'Таблица Стандарт м.п. руб.'!$B$2)*$B$1,1000)</f>
        <v>26294000</v>
      </c>
      <c r="G55" s="98">
        <f>CEILING(('Таблица цен евро'!H56*'Таблица Стандарт м.п. руб.'!$B$2)*$B$1,1000)</f>
        <v>33958000</v>
      </c>
      <c r="H55" s="98">
        <f>CEILING(('Таблица цен евро'!I56*'Таблица Стандарт м.п. руб.'!$B$2)*$B$1,1000)</f>
        <v>24171000</v>
      </c>
      <c r="I55" s="98">
        <f>CEILING(('Таблица цен евро'!J56*'Таблица Стандарт м.п. руб.'!$B$2)*$B$1,1000)</f>
        <v>27237000</v>
      </c>
      <c r="J55" s="98">
        <f>CEILING(('Таблица цен евро'!K56*'Таблица Стандарт м.п. руб.'!$B$2)*$B$1,1000)</f>
        <v>34561000</v>
      </c>
      <c r="K55" s="98">
        <f>CEILING(('Таблица цен евро'!L56*'Таблица Стандарт м.п. руб.'!$B$2)*$B$1,1000)</f>
        <v>31940000</v>
      </c>
      <c r="L55" s="35">
        <v>6</v>
      </c>
      <c r="M55" s="98">
        <f>CEILING(('Таблица цен евро'!M56*'Таблица Стандарт м.п. руб.'!$B$2)*$B$1,1000)</f>
        <v>34823000</v>
      </c>
      <c r="N55" s="98">
        <f>CEILING(('Таблица цен евро'!N56*'Таблица Стандарт м.п. руб.'!$B$2)*$B$1,1000)</f>
        <v>40457000</v>
      </c>
      <c r="O55" s="98">
        <f>CEILING(('Таблица цен евро'!O56*'Таблица Стандарт м.п. руб.'!$B$2)*$B$1,1000)</f>
        <v>38439000</v>
      </c>
      <c r="P55" s="98">
        <f>CEILING(('Таблица цен евро'!P56*'Таблица Стандарт м.п. руб.'!$B$2)*$B$1,1000)</f>
        <v>45042000</v>
      </c>
      <c r="Q55" s="98">
        <f>CEILING(('Таблица цен евро'!Q56*'Таблица Стандарт м.п. руб.'!$B$2)*$B$1,1000)</f>
        <v>46745000</v>
      </c>
      <c r="R55" s="98">
        <f>CEILING(('Таблица цен евро'!R56*'Таблица Стандарт м.п. руб.'!$B$2)*$B$1,1000)</f>
        <v>39277000</v>
      </c>
      <c r="S55" s="98">
        <f>CEILING(('Таблица цен евро'!S56*'Таблица Стандарт м.п. руб.'!$B$2)*$B$1,1000)</f>
        <v>46614000</v>
      </c>
      <c r="T55" s="98">
        <f>CEILING(('Таблица цен евро'!T56*'Таблица Стандарт м.п. руб.'!$B$2)*$B$1,1000)</f>
        <v>51208000</v>
      </c>
      <c r="U55" s="98">
        <f>CEILING(('Таблица цен евро'!U56*'Таблица Стандарт м.п. руб.'!$B$2)*$B$1,1000)</f>
        <v>30395000</v>
      </c>
      <c r="V55" s="98">
        <f>CEILING(('Таблица цен евро'!V56*'Таблица Стандарт м.п. руб.'!$B$2)*$B$1,1000)</f>
        <v>48504000</v>
      </c>
      <c r="W55" s="98">
        <f>CEILING(('Таблица цен евро'!W56*'Таблица Стандарт м.п. руб.'!$B$2)*$B$1,1000)</f>
        <v>34823000</v>
      </c>
      <c r="X55" s="99">
        <f>CEILING(('Таблица цен евро'!X56*'Таблица Стандарт м.п. руб.'!$B$2)*$B$1,1000)</f>
        <v>48973000</v>
      </c>
    </row>
    <row r="56" spans="1:24" x14ac:dyDescent="0.25">
      <c r="A56" s="36">
        <v>6.1</v>
      </c>
      <c r="B56" s="95">
        <f>CEILING(('Таблица цен евро'!C57*'Таблица Стандарт м.п. руб.'!$B$2)*$B$1,1000)</f>
        <v>18809000</v>
      </c>
      <c r="C56" s="96">
        <f>CEILING(('Таблица цен евро'!D57*'Таблица Стандарт м.п. руб.'!$B$2)*$B$1,1000)</f>
        <v>26983000</v>
      </c>
      <c r="D56" s="96">
        <f>CEILING(('Таблица цен евро'!E57*'Таблица Стандарт м.п. руб.'!$B$2)*$B$1,1000)</f>
        <v>30558000</v>
      </c>
      <c r="E56" s="96">
        <f>CEILING(('Таблица цен евро'!F57*'Таблица Стандарт м.п. руб.'!$B$2)*$B$1,1000)</f>
        <v>21926000</v>
      </c>
      <c r="F56" s="96">
        <f>CEILING(('Таблица цен евро'!G57*'Таблица Стандарт м.п. руб.'!$B$2)*$B$1,1000)</f>
        <v>26722000</v>
      </c>
      <c r="G56" s="96">
        <f>CEILING(('Таблица цен евро'!H57*'Таблица Стандарт м.п. руб.'!$B$2)*$B$1,1000)</f>
        <v>34513000</v>
      </c>
      <c r="H56" s="96">
        <f>CEILING(('Таблица цен евро'!I57*'Таблица Стандарт м.п. руб.'!$B$2)*$B$1,1000)</f>
        <v>24564000</v>
      </c>
      <c r="I56" s="96">
        <f>CEILING(('Таблица цен евро'!J57*'Таблица Стандарт м.п. руб.'!$B$2)*$B$1,1000)</f>
        <v>27681000</v>
      </c>
      <c r="J56" s="96">
        <f>CEILING(('Таблица цен евро'!K57*'Таблица Стандарт м.п. руб.'!$B$2)*$B$1,1000)</f>
        <v>35126000</v>
      </c>
      <c r="K56" s="96">
        <f>CEILING(('Таблица цен евро'!L57*'Таблица Стандарт м.п. руб.'!$B$2)*$B$1,1000)</f>
        <v>32462000</v>
      </c>
      <c r="L56" s="36">
        <v>6.1</v>
      </c>
      <c r="M56" s="96">
        <f>CEILING(('Таблица цен евро'!M57*'Таблица Стандарт м.п. руб.'!$B$2)*$B$1,1000)</f>
        <v>35393000</v>
      </c>
      <c r="N56" s="96">
        <f>CEILING(('Таблица цен евро'!N57*'Таблица Стандарт м.п. руб.'!$B$2)*$B$1,1000)</f>
        <v>41120000</v>
      </c>
      <c r="O56" s="96">
        <f>CEILING(('Таблица цен евро'!O57*'Таблица Стандарт м.п. руб.'!$B$2)*$B$1,1000)</f>
        <v>39069000</v>
      </c>
      <c r="P56" s="96">
        <f>CEILING(('Таблица цен евро'!P57*'Таблица Стандарт м.п. руб.'!$B$2)*$B$1,1000)</f>
        <v>45782000</v>
      </c>
      <c r="Q56" s="96">
        <f>CEILING(('Таблица цен евро'!Q57*'Таблица Стандарт м.п. руб.'!$B$2)*$B$1,1000)</f>
        <v>47514000</v>
      </c>
      <c r="R56" s="96">
        <f>CEILING(('Таблица цен евро'!R57*'Таблица Стандарт м.п. руб.'!$B$2)*$B$1,1000)</f>
        <v>39921000</v>
      </c>
      <c r="S56" s="96">
        <f>CEILING(('Таблица цен евро'!S57*'Таблица Стандарт м.п. руб.'!$B$2)*$B$1,1000)</f>
        <v>47381000</v>
      </c>
      <c r="T56" s="96">
        <f>CEILING(('Таблица цен евро'!T57*'Таблица Стандарт м.п. руб.'!$B$2)*$B$1,1000)</f>
        <v>52051000</v>
      </c>
      <c r="U56" s="96">
        <f>CEILING(('Таблица цен евро'!U57*'Таблица Стандарт м.п. руб.'!$B$2)*$B$1,1000)</f>
        <v>30891000</v>
      </c>
      <c r="V56" s="96">
        <f>CEILING(('Таблица цен евро'!V57*'Таблица Стандарт м.п. руб.'!$B$2)*$B$1,1000)</f>
        <v>49302000</v>
      </c>
      <c r="W56" s="96">
        <f>CEILING(('Таблица цен евро'!W57*'Таблица Стандарт м.п. руб.'!$B$2)*$B$1,1000)</f>
        <v>35393000</v>
      </c>
      <c r="X56" s="100">
        <f>CEILING(('Таблица цен евро'!X57*'Таблица Стандарт м.п. руб.'!$B$2)*$B$1,1000)</f>
        <v>49778000</v>
      </c>
    </row>
    <row r="57" spans="1:24" x14ac:dyDescent="0.25">
      <c r="A57" s="36">
        <v>6.2</v>
      </c>
      <c r="B57" s="95">
        <f>CEILING(('Таблица цен евро'!C58*'Таблица Стандарт м.п. руб.'!$B$2)*$B$1,1000)</f>
        <v>19107000</v>
      </c>
      <c r="C57" s="96">
        <f>CEILING(('Таблица цен евро'!D58*'Таблица Стандарт м.п. руб.'!$B$2)*$B$1,1000)</f>
        <v>27415000</v>
      </c>
      <c r="D57" s="96">
        <f>CEILING(('Таблица цен евро'!E58*'Таблица Стандарт м.п. руб.'!$B$2)*$B$1,1000)</f>
        <v>31048000</v>
      </c>
      <c r="E57" s="96">
        <f>CEILING(('Таблица цен евро'!F58*'Таблица Стандарт м.п. руб.'!$B$2)*$B$1,1000)</f>
        <v>22275000</v>
      </c>
      <c r="F57" s="96">
        <f>CEILING(('Таблица цен евро'!G58*'Таблица Стандарт м.п. руб.'!$B$2)*$B$1,1000)</f>
        <v>27149000</v>
      </c>
      <c r="G57" s="96">
        <f>CEILING(('Таблица цен евро'!H58*'Таблица Стандарт м.п. руб.'!$B$2)*$B$1,1000)</f>
        <v>35069000</v>
      </c>
      <c r="H57" s="96">
        <f>CEILING(('Таблица цен евро'!I58*'Таблица Стандарт м.п. руб.'!$B$2)*$B$1,1000)</f>
        <v>24956000</v>
      </c>
      <c r="I57" s="96">
        <f>CEILING(('Таблица цен евро'!J58*'Таблица Стандарт м.п. руб.'!$B$2)*$B$1,1000)</f>
        <v>28124000</v>
      </c>
      <c r="J57" s="96">
        <f>CEILING(('Таблица цен евро'!K58*'Таблица Стандарт м.п. руб.'!$B$2)*$B$1,1000)</f>
        <v>35692000</v>
      </c>
      <c r="K57" s="96">
        <f>CEILING(('Таблица цен евро'!L58*'Таблица Стандарт м.п. руб.'!$B$2)*$B$1,1000)</f>
        <v>32984000</v>
      </c>
      <c r="L57" s="36">
        <v>6.2</v>
      </c>
      <c r="M57" s="96">
        <f>CEILING(('Таблица цен евро'!M58*'Таблица Стандарт м.п. руб.'!$B$2)*$B$1,1000)</f>
        <v>35962000</v>
      </c>
      <c r="N57" s="96">
        <f>CEILING(('Таблица цен евро'!N58*'Таблица Стандарт м.п. руб.'!$B$2)*$B$1,1000)</f>
        <v>41784000</v>
      </c>
      <c r="O57" s="96">
        <f>CEILING(('Таблица цен евро'!O58*'Таблица Стандарт м.п. руб.'!$B$2)*$B$1,1000)</f>
        <v>39699000</v>
      </c>
      <c r="P57" s="96">
        <f>CEILING(('Таблица цен евро'!P58*'Таблица Стандарт м.п. руб.'!$B$2)*$B$1,1000)</f>
        <v>46522000</v>
      </c>
      <c r="Q57" s="96">
        <f>CEILING(('Таблица цен евро'!Q58*'Таблица Стандарт м.п. руб.'!$B$2)*$B$1,1000)</f>
        <v>48282000</v>
      </c>
      <c r="R57" s="96">
        <f>CEILING(('Таблица цен евро'!R58*'Таблица Стандарт м.п. руб.'!$B$2)*$B$1,1000)</f>
        <v>40565000</v>
      </c>
      <c r="S57" s="96">
        <f>CEILING(('Таблица цен евро'!S58*'Таблица Стандарт м.п. руб.'!$B$2)*$B$1,1000)</f>
        <v>48147000</v>
      </c>
      <c r="T57" s="96">
        <f>CEILING(('Таблица цен евро'!T58*'Таблица Стандарт м.п. руб.'!$B$2)*$B$1,1000)</f>
        <v>52894000</v>
      </c>
      <c r="U57" s="96">
        <f>CEILING(('Таблица цен евро'!U58*'Таблица Стандарт м.п. руб.'!$B$2)*$B$1,1000)</f>
        <v>31387000</v>
      </c>
      <c r="V57" s="96">
        <f>CEILING(('Таблица цен евро'!V58*'Таблица Стандарт м.п. руб.'!$B$2)*$B$1,1000)</f>
        <v>50100000</v>
      </c>
      <c r="W57" s="96">
        <f>CEILING(('Таблица цен евро'!W58*'Таблица Стандарт м.п. руб.'!$B$2)*$B$1,1000)</f>
        <v>35962000</v>
      </c>
      <c r="X57" s="100">
        <f>CEILING(('Таблица цен евро'!X58*'Таблица Стандарт м.п. руб.'!$B$2)*$B$1,1000)</f>
        <v>50584000</v>
      </c>
    </row>
    <row r="58" spans="1:24" x14ac:dyDescent="0.25">
      <c r="A58" s="36">
        <v>6.3</v>
      </c>
      <c r="B58" s="95">
        <f>CEILING(('Таблица цен евро'!C59*'Таблица Стандарт м.п. руб.'!$B$2)*$B$1,1000)</f>
        <v>19405000</v>
      </c>
      <c r="C58" s="96">
        <f>CEILING(('Таблица цен евро'!D59*'Таблица Стандарт м.п. руб.'!$B$2)*$B$1,1000)</f>
        <v>27847000</v>
      </c>
      <c r="D58" s="96">
        <f>CEILING(('Таблица цен евро'!E59*'Таблица Стандарт м.п. руб.'!$B$2)*$B$1,1000)</f>
        <v>31539000</v>
      </c>
      <c r="E58" s="96">
        <f>CEILING(('Таблица цен евро'!F59*'Таблица Стандарт м.п. руб.'!$B$2)*$B$1,1000)</f>
        <v>22624000</v>
      </c>
      <c r="F58" s="96">
        <f>CEILING(('Таблица цен евро'!G59*'Таблица Стандарт м.п. руб.'!$B$2)*$B$1,1000)</f>
        <v>27577000</v>
      </c>
      <c r="G58" s="96">
        <f>CEILING(('Таблица цен евро'!H59*'Таблица Стандарт м.п. руб.'!$B$2)*$B$1,1000)</f>
        <v>35624000</v>
      </c>
      <c r="H58" s="96">
        <f>CEILING(('Таблица цен евро'!I59*'Таблица Стандарт м.п. руб.'!$B$2)*$B$1,1000)</f>
        <v>25348000</v>
      </c>
      <c r="I58" s="96">
        <f>CEILING(('Таблица цен евро'!J59*'Таблица Стандарт м.п. руб.'!$B$2)*$B$1,1000)</f>
        <v>28567000</v>
      </c>
      <c r="J58" s="96">
        <f>CEILING(('Таблица цен евро'!K59*'Таблица Стандарт м.п. руб.'!$B$2)*$B$1,1000)</f>
        <v>36257000</v>
      </c>
      <c r="K58" s="96">
        <f>CEILING(('Таблица цен евро'!L59*'Таблица Стандарт м.п. руб.'!$B$2)*$B$1,1000)</f>
        <v>33506000</v>
      </c>
      <c r="L58" s="36">
        <v>6.3</v>
      </c>
      <c r="M58" s="96">
        <f>CEILING(('Таблица цен евро'!M59*'Таблица Стандарт м.п. руб.'!$B$2)*$B$1,1000)</f>
        <v>36532000</v>
      </c>
      <c r="N58" s="96">
        <f>CEILING(('Таблица цен евро'!N59*'Таблица Стандарт м.п. руб.'!$B$2)*$B$1,1000)</f>
        <v>42448000</v>
      </c>
      <c r="O58" s="96">
        <f>CEILING(('Таблица цен евро'!O59*'Таблица Стандарт м.п. руб.'!$B$2)*$B$1,1000)</f>
        <v>40329000</v>
      </c>
      <c r="P58" s="96">
        <f>CEILING(('Таблица цен евро'!P59*'Таблица Стандарт м.п. руб.'!$B$2)*$B$1,1000)</f>
        <v>47263000</v>
      </c>
      <c r="Q58" s="96">
        <f>CEILING(('Таблица цен евро'!Q59*'Таблица Стандарт м.п. руб.'!$B$2)*$B$1,1000)</f>
        <v>49051000</v>
      </c>
      <c r="R58" s="96">
        <f>CEILING(('Таблица цен евро'!R59*'Таблица Стандарт м.п. руб.'!$B$2)*$B$1,1000)</f>
        <v>41210000</v>
      </c>
      <c r="S58" s="96">
        <f>CEILING(('Таблица цен евро'!S59*'Таблица Стандарт м.п. руб.'!$B$2)*$B$1,1000)</f>
        <v>48913000</v>
      </c>
      <c r="T58" s="96">
        <f>CEILING(('Таблица цен евро'!T59*'Таблица Стандарт м.п. руб.'!$B$2)*$B$1,1000)</f>
        <v>53736000</v>
      </c>
      <c r="U58" s="96">
        <f>CEILING(('Таблица цен евро'!U59*'Таблица Стандарт м.п. руб.'!$B$2)*$B$1,1000)</f>
        <v>31883000</v>
      </c>
      <c r="V58" s="96">
        <f>CEILING(('Таблица цен евро'!V59*'Таблица Стандарт м.п. руб.'!$B$2)*$B$1,1000)</f>
        <v>50897000</v>
      </c>
      <c r="W58" s="96">
        <f>CEILING(('Таблица цен евро'!W59*'Таблица Стандарт м.п. руб.'!$B$2)*$B$1,1000)</f>
        <v>36532000</v>
      </c>
      <c r="X58" s="100">
        <f>CEILING(('Таблица цен евро'!X59*'Таблица Стандарт м.п. руб.'!$B$2)*$B$1,1000)</f>
        <v>51390000</v>
      </c>
    </row>
    <row r="59" spans="1:24" x14ac:dyDescent="0.25">
      <c r="A59" s="36">
        <v>6.4</v>
      </c>
      <c r="B59" s="95">
        <f>CEILING(('Таблица цен евро'!C60*'Таблица Стандарт м.п. руб.'!$B$2)*$B$1,1000)</f>
        <v>19703000</v>
      </c>
      <c r="C59" s="96">
        <f>CEILING(('Таблица цен евро'!D60*'Таблица Стандарт м.п. руб.'!$B$2)*$B$1,1000)</f>
        <v>28279000</v>
      </c>
      <c r="D59" s="96">
        <f>CEILING(('Таблица цен евро'!E60*'Таблица Стандарт м.п. руб.'!$B$2)*$B$1,1000)</f>
        <v>32029000</v>
      </c>
      <c r="E59" s="96">
        <f>CEILING(('Таблица цен евро'!F60*'Таблица Стандарт м.п. руб.'!$B$2)*$B$1,1000)</f>
        <v>22973000</v>
      </c>
      <c r="F59" s="96">
        <f>CEILING(('Таблица цен евро'!G60*'Таблица Стандарт м.п. руб.'!$B$2)*$B$1,1000)</f>
        <v>28005000</v>
      </c>
      <c r="G59" s="96">
        <f>CEILING(('Таблица цен евро'!H60*'Таблица Стандарт м.п. руб.'!$B$2)*$B$1,1000)</f>
        <v>36180000</v>
      </c>
      <c r="H59" s="96">
        <f>CEILING(('Таблица цен евро'!I60*'Таблица Стандарт м.п. руб.'!$B$2)*$B$1,1000)</f>
        <v>25741000</v>
      </c>
      <c r="I59" s="96">
        <f>CEILING(('Таблица цен евро'!J60*'Таблица Стандарт м.п. руб.'!$B$2)*$B$1,1000)</f>
        <v>29011000</v>
      </c>
      <c r="J59" s="96">
        <f>CEILING(('Таблица цен евро'!K60*'Таблица Стандарт м.п. руб.'!$B$2)*$B$1,1000)</f>
        <v>36822000</v>
      </c>
      <c r="K59" s="96">
        <f>CEILING(('Таблица цен евро'!L60*'Таблица Стандарт м.п. руб.'!$B$2)*$B$1,1000)</f>
        <v>34027000</v>
      </c>
      <c r="L59" s="36">
        <v>6.4</v>
      </c>
      <c r="M59" s="96">
        <f>CEILING(('Таблица цен евро'!M60*'Таблица Стандарт м.п. руб.'!$B$2)*$B$1,1000)</f>
        <v>37102000</v>
      </c>
      <c r="N59" s="96">
        <f>CEILING(('Таблица цен евро'!N60*'Таблица Стандарт м.п. руб.'!$B$2)*$B$1,1000)</f>
        <v>43111000</v>
      </c>
      <c r="O59" s="96">
        <f>CEILING(('Таблица цен евро'!O60*'Таблица Стандарт м.п. руб.'!$B$2)*$B$1,1000)</f>
        <v>40959000</v>
      </c>
      <c r="P59" s="96">
        <f>CEILING(('Таблица цен евро'!P60*'Таблица Стандарт м.п. руб.'!$B$2)*$B$1,1000)</f>
        <v>48003000</v>
      </c>
      <c r="Q59" s="96">
        <f>CEILING(('Таблица цен евро'!Q60*'Таблица Стандарт м.п. руб.'!$B$2)*$B$1,1000)</f>
        <v>49819000</v>
      </c>
      <c r="R59" s="96">
        <f>CEILING(('Таблица цен евро'!R60*'Таблица Стандарт м.п. руб.'!$B$2)*$B$1,1000)</f>
        <v>41854000</v>
      </c>
      <c r="S59" s="96">
        <f>CEILING(('Таблица цен евро'!S60*'Таблица Стандарт м.п. руб.'!$B$2)*$B$1,1000)</f>
        <v>49680000</v>
      </c>
      <c r="T59" s="96">
        <f>CEILING(('Таблица цен евро'!T60*'Таблица Стандарт м.п. руб.'!$B$2)*$B$1,1000)</f>
        <v>54579000</v>
      </c>
      <c r="U59" s="96">
        <f>CEILING(('Таблица цен евро'!U60*'Таблица Стандарт м.п. руб.'!$B$2)*$B$1,1000)</f>
        <v>32379000</v>
      </c>
      <c r="V59" s="96">
        <f>CEILING(('Таблица цен евро'!V60*'Таблица Стандарт м.п. руб.'!$B$2)*$B$1,1000)</f>
        <v>51695000</v>
      </c>
      <c r="W59" s="96">
        <f>CEILING(('Таблица цен евро'!W60*'Таблица Стандарт м.п. руб.'!$B$2)*$B$1,1000)</f>
        <v>37102000</v>
      </c>
      <c r="X59" s="100">
        <f>CEILING(('Таблица цен евро'!X60*'Таблица Стандарт м.п. руб.'!$B$2)*$B$1,1000)</f>
        <v>52195000</v>
      </c>
    </row>
    <row r="60" spans="1:24" x14ac:dyDescent="0.25">
      <c r="A60" s="36">
        <v>6.5</v>
      </c>
      <c r="B60" s="95">
        <f>CEILING(('Таблица цен евро'!C61*'Таблица Стандарт м.п. руб.'!$B$2)*$B$1,1000)</f>
        <v>20001000</v>
      </c>
      <c r="C60" s="96">
        <f>CEILING(('Таблица цен евро'!D61*'Таблица Стандарт м.п. руб.'!$B$2)*$B$1,1000)</f>
        <v>28711000</v>
      </c>
      <c r="D60" s="96">
        <f>CEILING(('Таблица цен евро'!E61*'Таблица Стандарт м.п. руб.'!$B$2)*$B$1,1000)</f>
        <v>32520000</v>
      </c>
      <c r="E60" s="96">
        <f>CEILING(('Таблица цен евро'!F61*'Таблица Стандарт м.п. руб.'!$B$2)*$B$1,1000)</f>
        <v>23322000</v>
      </c>
      <c r="F60" s="96">
        <f>CEILING(('Таблица цен евро'!G61*'Таблица Стандарт м.п. руб.'!$B$2)*$B$1,1000)</f>
        <v>28432000</v>
      </c>
      <c r="G60" s="96">
        <f>CEILING(('Таблица цен евро'!H61*'Таблица Стандарт м.п. руб.'!$B$2)*$B$1,1000)</f>
        <v>36735000</v>
      </c>
      <c r="H60" s="96">
        <f>CEILING(('Таблица цен евро'!I61*'Таблица Стандарт м.п. руб.'!$B$2)*$B$1,1000)</f>
        <v>26133000</v>
      </c>
      <c r="I60" s="96">
        <f>CEILING(('Таблица цен евро'!J61*'Таблица Стандарт м.п. руб.'!$B$2)*$B$1,1000)</f>
        <v>29454000</v>
      </c>
      <c r="J60" s="96">
        <f>CEILING(('Таблица цен евро'!K61*'Таблица Стандарт м.п. руб.'!$B$2)*$B$1,1000)</f>
        <v>37388000</v>
      </c>
      <c r="K60" s="96">
        <f>CEILING(('Таблица цен евро'!L61*'Таблица Стандарт м.п. руб.'!$B$2)*$B$1,1000)</f>
        <v>34549000</v>
      </c>
      <c r="L60" s="36">
        <v>6.5</v>
      </c>
      <c r="M60" s="96">
        <f>CEILING(('Таблица цен евро'!M61*'Таблица Стандарт м.п. руб.'!$B$2)*$B$1,1000)</f>
        <v>37672000</v>
      </c>
      <c r="N60" s="96">
        <f>CEILING(('Таблица цен евро'!N61*'Таблица Стандарт м.п. руб.'!$B$2)*$B$1,1000)</f>
        <v>43775000</v>
      </c>
      <c r="O60" s="96">
        <f>CEILING(('Таблица цен евро'!O61*'Таблица Стандарт м.п. руб.'!$B$2)*$B$1,1000)</f>
        <v>41589000</v>
      </c>
      <c r="P60" s="96">
        <f>CEILING(('Таблица цен евро'!P61*'Таблица Стандарт м.п. руб.'!$B$2)*$B$1,1000)</f>
        <v>48743000</v>
      </c>
      <c r="Q60" s="96">
        <f>CEILING(('Таблица цен евро'!Q61*'Таблица Стандарт м.п. руб.'!$B$2)*$B$1,1000)</f>
        <v>50588000</v>
      </c>
      <c r="R60" s="96">
        <f>CEILING(('Таблица цен евро'!R61*'Таблица Стандарт м.п. руб.'!$B$2)*$B$1,1000)</f>
        <v>42498000</v>
      </c>
      <c r="S60" s="96">
        <f>CEILING(('Таблица цен евро'!S61*'Таблица Стандарт м.п. руб.'!$B$2)*$B$1,1000)</f>
        <v>50446000</v>
      </c>
      <c r="T60" s="96">
        <f>CEILING(('Таблица цен евро'!T61*'Таблица Стандарт м.п. руб.'!$B$2)*$B$1,1000)</f>
        <v>55422000</v>
      </c>
      <c r="U60" s="96">
        <f>CEILING(('Таблица цен евро'!U61*'Таблица Стандарт м.п. руб.'!$B$2)*$B$1,1000)</f>
        <v>32875000</v>
      </c>
      <c r="V60" s="96">
        <f>CEILING(('Таблица цен евро'!V61*'Таблица Стандарт м.п. руб.'!$B$2)*$B$1,1000)</f>
        <v>52493000</v>
      </c>
      <c r="W60" s="96">
        <f>CEILING(('Таблица цен евро'!W61*'Таблица Стандарт м.п. руб.'!$B$2)*$B$1,1000)</f>
        <v>37672000</v>
      </c>
      <c r="X60" s="100">
        <f>CEILING(('Таблица цен евро'!X61*'Таблица Стандарт м.п. руб.'!$B$2)*$B$1,1000)</f>
        <v>53001000</v>
      </c>
    </row>
    <row r="61" spans="1:24" x14ac:dyDescent="0.25">
      <c r="A61" s="36">
        <v>6.6</v>
      </c>
      <c r="B61" s="95">
        <f>CEILING(('Таблица цен евро'!C62*'Таблица Стандарт м.п. руб.'!$B$2)*$B$1,1000)</f>
        <v>20299000</v>
      </c>
      <c r="C61" s="96">
        <f>CEILING(('Таблица цен евро'!D62*'Таблица Стандарт м.п. руб.'!$B$2)*$B$1,1000)</f>
        <v>29143000</v>
      </c>
      <c r="D61" s="96">
        <f>CEILING(('Таблица цен евро'!E62*'Таблица Стандарт м.п. руб.'!$B$2)*$B$1,1000)</f>
        <v>33010000</v>
      </c>
      <c r="E61" s="96">
        <f>CEILING(('Таблица цен евро'!F62*'Таблица Стандарт м.п. руб.'!$B$2)*$B$1,1000)</f>
        <v>23671000</v>
      </c>
      <c r="F61" s="96">
        <f>CEILING(('Таблица цен евро'!G62*'Таблица Стандарт м.п. руб.'!$B$2)*$B$1,1000)</f>
        <v>28860000</v>
      </c>
      <c r="G61" s="96">
        <f>CEILING(('Таблица цен евро'!H62*'Таблица Стандарт м.п. руб.'!$B$2)*$B$1,1000)</f>
        <v>37290000</v>
      </c>
      <c r="H61" s="96">
        <f>CEILING(('Таблица цен евро'!I62*'Таблица Стандарт м.п. руб.'!$B$2)*$B$1,1000)</f>
        <v>26525000</v>
      </c>
      <c r="I61" s="96">
        <f>CEILING(('Таблица цен евро'!J62*'Таблица Стандарт м.п. руб.'!$B$2)*$B$1,1000)</f>
        <v>29897000</v>
      </c>
      <c r="J61" s="96">
        <f>CEILING(('Таблица цен евро'!K62*'Таблица Стандарт м.п. руб.'!$B$2)*$B$1,1000)</f>
        <v>37953000</v>
      </c>
      <c r="K61" s="96">
        <f>CEILING(('Таблица цен евро'!L62*'Таблица Стандарт м.п. руб.'!$B$2)*$B$1,1000)</f>
        <v>35071000</v>
      </c>
      <c r="L61" s="36">
        <v>6.6</v>
      </c>
      <c r="M61" s="96">
        <f>CEILING(('Таблица цен евро'!M62*'Таблица Стандарт м.п. руб.'!$B$2)*$B$1,1000)</f>
        <v>38242000</v>
      </c>
      <c r="N61" s="96">
        <f>CEILING(('Таблица цен евро'!N62*'Таблица Стандарт м.п. руб.'!$B$2)*$B$1,1000)</f>
        <v>44439000</v>
      </c>
      <c r="O61" s="96">
        <f>CEILING(('Таблица цен евро'!O62*'Таблица Стандарт м.п. руб.'!$B$2)*$B$1,1000)</f>
        <v>42219000</v>
      </c>
      <c r="P61" s="96">
        <f>CEILING(('Таблица цен евро'!P62*'Таблица Стандарт м.п. руб.'!$B$2)*$B$1,1000)</f>
        <v>49483000</v>
      </c>
      <c r="Q61" s="96">
        <f>CEILING(('Таблица цен евро'!Q62*'Таблица Стандарт м.п. руб.'!$B$2)*$B$1,1000)</f>
        <v>51356000</v>
      </c>
      <c r="R61" s="96">
        <f>CEILING(('Таблица цен евро'!R62*'Таблица Стандарт м.п. руб.'!$B$2)*$B$1,1000)</f>
        <v>43142000</v>
      </c>
      <c r="S61" s="96">
        <f>CEILING(('Таблица цен евро'!S62*'Таблица Стандарт м.п. руб.'!$B$2)*$B$1,1000)</f>
        <v>51212000</v>
      </c>
      <c r="T61" s="96">
        <f>CEILING(('Таблица цен евро'!T62*'Таблица Стандарт м.п. руб.'!$B$2)*$B$1,1000)</f>
        <v>56265000</v>
      </c>
      <c r="U61" s="96">
        <f>CEILING(('Таблица цен евро'!U62*'Таблица Стандарт м.п. руб.'!$B$2)*$B$1,1000)</f>
        <v>33371000</v>
      </c>
      <c r="V61" s="96">
        <f>CEILING(('Таблица цен евро'!V62*'Таблица Стандарт м.п. руб.'!$B$2)*$B$1,1000)</f>
        <v>53291000</v>
      </c>
      <c r="W61" s="96">
        <f>CEILING(('Таблица цен евро'!W62*'Таблица Стандарт м.п. руб.'!$B$2)*$B$1,1000)</f>
        <v>38242000</v>
      </c>
      <c r="X61" s="100">
        <f>CEILING(('Таблица цен евро'!X62*'Таблица Стандарт м.п. руб.'!$B$2)*$B$1,1000)</f>
        <v>53806000</v>
      </c>
    </row>
    <row r="62" spans="1:24" x14ac:dyDescent="0.25">
      <c r="A62" s="36">
        <v>6.7</v>
      </c>
      <c r="B62" s="95">
        <f>CEILING(('Таблица цен евро'!C63*'Таблица Стандарт м.п. руб.'!$B$2)*$B$1,1000)</f>
        <v>20597000</v>
      </c>
      <c r="C62" s="96">
        <f>CEILING(('Таблица цен евро'!D63*'Таблица Стандарт м.п. руб.'!$B$2)*$B$1,1000)</f>
        <v>29575000</v>
      </c>
      <c r="D62" s="96">
        <f>CEILING(('Таблица цен евро'!E63*'Таблица Стандарт м.п. руб.'!$B$2)*$B$1,1000)</f>
        <v>33501000</v>
      </c>
      <c r="E62" s="96">
        <f>CEILING(('Таблица цен евро'!F63*'Таблица Стандарт м.п. руб.'!$B$2)*$B$1,1000)</f>
        <v>24021000</v>
      </c>
      <c r="F62" s="96">
        <f>CEILING(('Таблица цен евро'!G63*'Таблица Стандарт м.п. руб.'!$B$2)*$B$1,1000)</f>
        <v>29287000</v>
      </c>
      <c r="G62" s="96">
        <f>CEILING(('Таблица цен евро'!H63*'Таблица Стандарт м.п. руб.'!$B$2)*$B$1,1000)</f>
        <v>37846000</v>
      </c>
      <c r="H62" s="96">
        <f>CEILING(('Таблица цен евро'!I63*'Таблица Стандарт м.п. руб.'!$B$2)*$B$1,1000)</f>
        <v>26917000</v>
      </c>
      <c r="I62" s="96">
        <f>CEILING(('Таблица цен евро'!J63*'Таблица Стандарт м.п. руб.'!$B$2)*$B$1,1000)</f>
        <v>30341000</v>
      </c>
      <c r="J62" s="96">
        <f>CEILING(('Таблица цен евро'!K63*'Таблица Стандарт м.п. руб.'!$B$2)*$B$1,1000)</f>
        <v>38519000</v>
      </c>
      <c r="K62" s="96">
        <f>CEILING(('Таблица цен евро'!L63*'Таблица Стандарт м.п. руб.'!$B$2)*$B$1,1000)</f>
        <v>35593000</v>
      </c>
      <c r="L62" s="36">
        <v>6.7</v>
      </c>
      <c r="M62" s="96">
        <f>CEILING(('Таблица цен евро'!M63*'Таблица Стандарт м.п. руб.'!$B$2)*$B$1,1000)</f>
        <v>38811000</v>
      </c>
      <c r="N62" s="96">
        <f>CEILING(('Таблица цен евро'!N63*'Таблица Стандарт м.п. руб.'!$B$2)*$B$1,1000)</f>
        <v>45102000</v>
      </c>
      <c r="O62" s="96">
        <f>CEILING(('Таблица цен евро'!O63*'Таблица Стандарт м.п. руб.'!$B$2)*$B$1,1000)</f>
        <v>42849000</v>
      </c>
      <c r="P62" s="96">
        <f>CEILING(('Таблица цен евро'!P63*'Таблица Стандарт м.п. руб.'!$B$2)*$B$1,1000)</f>
        <v>50223000</v>
      </c>
      <c r="Q62" s="96">
        <f>CEILING(('Таблица цен евро'!Q63*'Таблица Стандарт м.п. руб.'!$B$2)*$B$1,1000)</f>
        <v>52125000</v>
      </c>
      <c r="R62" s="96">
        <f>CEILING(('Таблица цен евро'!R63*'Таблица Стандарт м.п. руб.'!$B$2)*$B$1,1000)</f>
        <v>43786000</v>
      </c>
      <c r="S62" s="96">
        <f>CEILING(('Таблица цен евро'!S63*'Таблица Стандарт м.п. руб.'!$B$2)*$B$1,1000)</f>
        <v>51979000</v>
      </c>
      <c r="T62" s="96">
        <f>CEILING(('Таблица цен евро'!T63*'Таблица Стандарт м.п. руб.'!$B$2)*$B$1,1000)</f>
        <v>57108000</v>
      </c>
      <c r="U62" s="96">
        <f>CEILING(('Таблица цен евро'!U63*'Таблица Стандарт м.п. руб.'!$B$2)*$B$1,1000)</f>
        <v>33867000</v>
      </c>
      <c r="V62" s="96">
        <f>CEILING(('Таблица цен евро'!V63*'Таблица Стандарт м.п. руб.'!$B$2)*$B$1,1000)</f>
        <v>54089000</v>
      </c>
      <c r="W62" s="96">
        <f>CEILING(('Таблица цен евро'!W63*'Таблица Стандарт м.п. руб.'!$B$2)*$B$1,1000)</f>
        <v>38811000</v>
      </c>
      <c r="X62" s="100">
        <f>CEILING(('Таблица цен евро'!X63*'Таблица Стандарт м.п. руб.'!$B$2)*$B$1,1000)</f>
        <v>54612000</v>
      </c>
    </row>
    <row r="63" spans="1:24" x14ac:dyDescent="0.25">
      <c r="A63" s="36">
        <v>6.8</v>
      </c>
      <c r="B63" s="95">
        <f>CEILING(('Таблица цен евро'!C64*'Таблица Стандарт м.п. руб.'!$B$2)*$B$1,1000)</f>
        <v>20895000</v>
      </c>
      <c r="C63" s="96">
        <f>CEILING(('Таблица цен евро'!D64*'Таблица Стандарт м.п. руб.'!$B$2)*$B$1,1000)</f>
        <v>30006000</v>
      </c>
      <c r="D63" s="96">
        <f>CEILING(('Таблица цен евро'!E64*'Таблица Стандарт м.п. руб.'!$B$2)*$B$1,1000)</f>
        <v>33992000</v>
      </c>
      <c r="E63" s="96">
        <f>CEILING(('Таблица цен евро'!F64*'Таблица Стандарт м.п. руб.'!$B$2)*$B$1,1000)</f>
        <v>24370000</v>
      </c>
      <c r="F63" s="96">
        <f>CEILING(('Таблица цен евро'!G64*'Таблица Стандарт м.п. руб.'!$B$2)*$B$1,1000)</f>
        <v>29715000</v>
      </c>
      <c r="G63" s="96">
        <f>CEILING(('Таблица цен евро'!H64*'Таблица Стандарт м.п. руб.'!$B$2)*$B$1,1000)</f>
        <v>38401000</v>
      </c>
      <c r="H63" s="96">
        <f>CEILING(('Таблица цен евро'!I64*'Таблица Стандарт м.п. руб.'!$B$2)*$B$1,1000)</f>
        <v>27310000</v>
      </c>
      <c r="I63" s="96">
        <f>CEILING(('Таблица цен евро'!J64*'Таблица Стандарт м.п. руб.'!$B$2)*$B$1,1000)</f>
        <v>30784000</v>
      </c>
      <c r="J63" s="96">
        <f>CEILING(('Таблица цен евро'!K64*'Таблица Стандарт м.п. руб.'!$B$2)*$B$1,1000)</f>
        <v>39084000</v>
      </c>
      <c r="K63" s="96">
        <f>CEILING(('Таблица цен евро'!L64*'Таблица Стандарт м.п. руб.'!$B$2)*$B$1,1000)</f>
        <v>36114000</v>
      </c>
      <c r="L63" s="36">
        <v>6.8</v>
      </c>
      <c r="M63" s="96">
        <f>CEILING(('Таблица цен евро'!M64*'Таблица Стандарт м.п. руб.'!$B$2)*$B$1,1000)</f>
        <v>39381000</v>
      </c>
      <c r="N63" s="96">
        <f>CEILING(('Таблица цен евро'!N64*'Таблица Стандарт м.п. руб.'!$B$2)*$B$1,1000)</f>
        <v>45766000</v>
      </c>
      <c r="O63" s="96">
        <f>CEILING(('Таблица цен евро'!O64*'Таблица Стандарт м.п. руб.'!$B$2)*$B$1,1000)</f>
        <v>43479000</v>
      </c>
      <c r="P63" s="96">
        <f>CEILING(('Таблица цен евро'!P64*'Таблица Стандарт м.п. руб.'!$B$2)*$B$1,1000)</f>
        <v>50963000</v>
      </c>
      <c r="Q63" s="96">
        <f>CEILING(('Таблица цен евро'!Q64*'Таблица Стандарт м.п. руб.'!$B$2)*$B$1,1000)</f>
        <v>52893000</v>
      </c>
      <c r="R63" s="96">
        <f>CEILING(('Таблица цен евро'!R64*'Таблица Стандарт м.п. руб.'!$B$2)*$B$1,1000)</f>
        <v>44430000</v>
      </c>
      <c r="S63" s="96">
        <f>CEILING(('Таблица цен евро'!S64*'Таблица Стандарт м.п. руб.'!$B$2)*$B$1,1000)</f>
        <v>52745000</v>
      </c>
      <c r="T63" s="96">
        <f>CEILING(('Таблица цен евро'!T64*'Таблица Стандарт м.п. руб.'!$B$2)*$B$1,1000)</f>
        <v>57951000</v>
      </c>
      <c r="U63" s="96">
        <f>CEILING(('Таблица цен евро'!U64*'Таблица Стандарт м.п. руб.'!$B$2)*$B$1,1000)</f>
        <v>34363000</v>
      </c>
      <c r="V63" s="96">
        <f>CEILING(('Таблица цен евро'!V64*'Таблица Стандарт м.п. руб.'!$B$2)*$B$1,1000)</f>
        <v>54886000</v>
      </c>
      <c r="W63" s="96">
        <f>CEILING(('Таблица цен евро'!W64*'Таблица Стандарт м.п. руб.'!$B$2)*$B$1,1000)</f>
        <v>39381000</v>
      </c>
      <c r="X63" s="100">
        <f>CEILING(('Таблица цен евро'!X64*'Таблица Стандарт м.п. руб.'!$B$2)*$B$1,1000)</f>
        <v>55418000</v>
      </c>
    </row>
    <row r="64" spans="1:24" ht="15.75" thickBot="1" x14ac:dyDescent="0.3">
      <c r="A64" s="37">
        <v>6.9</v>
      </c>
      <c r="B64" s="101">
        <f>CEILING(('Таблица цен евро'!C65*'Таблица Стандарт м.п. руб.'!$B$2)*$B$1,1000)</f>
        <v>21193000</v>
      </c>
      <c r="C64" s="102">
        <f>CEILING(('Таблица цен евро'!D65*'Таблица Стандарт м.п. руб.'!$B$2)*$B$1,1000)</f>
        <v>30438000</v>
      </c>
      <c r="D64" s="102">
        <f>CEILING(('Таблица цен евро'!E65*'Таблица Стандарт м.п. руб.'!$B$2)*$B$1,1000)</f>
        <v>34482000</v>
      </c>
      <c r="E64" s="102">
        <f>CEILING(('Таблица цен евро'!F65*'Таблица Стандарт м.п. руб.'!$B$2)*$B$1,1000)</f>
        <v>24719000</v>
      </c>
      <c r="F64" s="102">
        <f>CEILING(('Таблица цен евро'!G65*'Таблица Стандарт м.п. руб.'!$B$2)*$B$1,1000)</f>
        <v>30143000</v>
      </c>
      <c r="G64" s="102">
        <f>CEILING(('Таблица цен евро'!H65*'Таблица Стандарт м.п. руб.'!$B$2)*$B$1,1000)</f>
        <v>38957000</v>
      </c>
      <c r="H64" s="102">
        <f>CEILING(('Таблица цен евро'!I65*'Таблица Стандарт м.п. руб.'!$B$2)*$B$1,1000)</f>
        <v>27702000</v>
      </c>
      <c r="I64" s="102">
        <f>CEILING(('Таблица цен евро'!J65*'Таблица Стандарт м.п. руб.'!$B$2)*$B$1,1000)</f>
        <v>31228000</v>
      </c>
      <c r="J64" s="102">
        <f>CEILING(('Таблица цен евро'!K65*'Таблица Стандарт м.п. руб.'!$B$2)*$B$1,1000)</f>
        <v>39650000</v>
      </c>
      <c r="K64" s="102">
        <f>CEILING(('Таблица цен евро'!L65*'Таблица Стандарт м.п. руб.'!$B$2)*$B$1,1000)</f>
        <v>36636000</v>
      </c>
      <c r="L64" s="37">
        <v>6.9</v>
      </c>
      <c r="M64" s="102">
        <f>CEILING(('Таблица цен евро'!M65*'Таблица Стандарт м.п. руб.'!$B$2)*$B$1,1000)</f>
        <v>39951000</v>
      </c>
      <c r="N64" s="102">
        <f>CEILING(('Таблица цен евро'!N65*'Таблица Стандарт м.п. руб.'!$B$2)*$B$1,1000)</f>
        <v>46430000</v>
      </c>
      <c r="O64" s="102">
        <f>CEILING(('Таблица цен евро'!O65*'Таблица Стандарт м.п. руб.'!$B$2)*$B$1,1000)</f>
        <v>44109000</v>
      </c>
      <c r="P64" s="102">
        <f>CEILING(('Таблица цен евро'!P65*'Таблица Стандарт м.п. руб.'!$B$2)*$B$1,1000)</f>
        <v>51703000</v>
      </c>
      <c r="Q64" s="102">
        <f>CEILING(('Таблица цен евро'!Q65*'Таблица Стандарт м.п. руб.'!$B$2)*$B$1,1000)</f>
        <v>53662000</v>
      </c>
      <c r="R64" s="102">
        <f>CEILING(('Таблица цен евро'!R65*'Таблица Стандарт м.п. руб.'!$B$2)*$B$1,1000)</f>
        <v>45074000</v>
      </c>
      <c r="S64" s="102">
        <f>CEILING(('Таблица цен евро'!S65*'Таблица Стандарт м.п. руб.'!$B$2)*$B$1,1000)</f>
        <v>53511000</v>
      </c>
      <c r="T64" s="102">
        <f>CEILING(('Таблица цен евро'!T65*'Таблица Стандарт м.п. руб.'!$B$2)*$B$1,1000)</f>
        <v>58794000</v>
      </c>
      <c r="U64" s="102">
        <f>CEILING(('Таблица цен евро'!U65*'Таблица Стандарт м.п. руб.'!$B$2)*$B$1,1000)</f>
        <v>34859000</v>
      </c>
      <c r="V64" s="102">
        <f>CEILING(('Таблица цен евро'!V65*'Таблица Стандарт м.п. руб.'!$B$2)*$B$1,1000)</f>
        <v>55684000</v>
      </c>
      <c r="W64" s="102">
        <f>CEILING(('Таблица цен евро'!W65*'Таблица Стандарт м.п. руб.'!$B$2)*$B$1,1000)</f>
        <v>39951000</v>
      </c>
      <c r="X64" s="103">
        <f>CEILING(('Таблица цен евро'!X65*'Таблица Стандарт м.п. руб.'!$B$2)*$B$1,1000)</f>
        <v>56223000</v>
      </c>
    </row>
    <row r="65" spans="1:24" x14ac:dyDescent="0.25">
      <c r="A65" s="38">
        <v>7</v>
      </c>
      <c r="B65" s="93">
        <f>CEILING(('Таблица цен евро'!C66*'Таблица Стандарт м.п. руб.'!$B$2)*$B$1,1000)</f>
        <v>21522000</v>
      </c>
      <c r="C65" s="94">
        <f>CEILING(('Таблица цен евро'!D66*'Таблица Стандарт м.п. руб.'!$B$2)*$B$1,1000)</f>
        <v>30901000</v>
      </c>
      <c r="D65" s="94">
        <f>CEILING(('Таблица цен евро'!E66*'Таблица Стандарт м.п. руб.'!$B$2)*$B$1,1000)</f>
        <v>35003000</v>
      </c>
      <c r="E65" s="94">
        <f>CEILING(('Таблица цен евро'!F66*'Таблица Стандарт м.п. руб.'!$B$2)*$B$1,1000)</f>
        <v>25098000</v>
      </c>
      <c r="F65" s="94">
        <f>CEILING(('Таблица цен евро'!G66*'Таблица Стандарт м.п. руб.'!$B$2)*$B$1,1000)</f>
        <v>30601000</v>
      </c>
      <c r="G65" s="94">
        <f>CEILING(('Таблица цен евро'!H66*'Таблица Стандарт м.п. руб.'!$B$2)*$B$1,1000)</f>
        <v>39543000</v>
      </c>
      <c r="H65" s="94">
        <f>CEILING(('Таблица цен евро'!I66*'Таблица Стандарт м.п. руб.'!$B$2)*$B$1,1000)</f>
        <v>28125000</v>
      </c>
      <c r="I65" s="94">
        <f>CEILING(('Таблица цен евро'!J66*'Таблица Стандарт м.п. руб.'!$B$2)*$B$1,1000)</f>
        <v>31702000</v>
      </c>
      <c r="J65" s="94">
        <f>CEILING(('Таблица цен евро'!K66*'Таблица Стандарт м.п. руб.'!$B$2)*$B$1,1000)</f>
        <v>40246000</v>
      </c>
      <c r="K65" s="94">
        <f>CEILING(('Таблица цен евро'!L66*'Таблица Стандарт м.п. руб.'!$B$2)*$B$1,1000)</f>
        <v>37189000</v>
      </c>
      <c r="L65" s="38">
        <v>7</v>
      </c>
      <c r="M65" s="94">
        <f>CEILING(('Таблица цен евро'!M66*'Таблица Стандарт м.п. руб.'!$B$2)*$B$1,1000)</f>
        <v>40551000</v>
      </c>
      <c r="N65" s="94">
        <f>CEILING(('Таблица цен евро'!N66*'Таблица Стандарт м.п. руб.'!$B$2)*$B$1,1000)</f>
        <v>47124000</v>
      </c>
      <c r="O65" s="94">
        <f>CEILING(('Таблица цен евро'!O66*'Таблица Стандарт м.п. руб.'!$B$2)*$B$1,1000)</f>
        <v>44770000</v>
      </c>
      <c r="P65" s="94">
        <f>CEILING(('Таблица цен евро'!P66*'Таблица Стандарт м.п. руб.'!$B$2)*$B$1,1000)</f>
        <v>52474000</v>
      </c>
      <c r="Q65" s="94">
        <f>CEILING(('Таблица цен евро'!Q66*'Таблица Стандарт м.п. руб.'!$B$2)*$B$1,1000)</f>
        <v>54461000</v>
      </c>
      <c r="R65" s="94">
        <f>CEILING(('Таблица цен евро'!R66*'Таблица Стандарт м.п. руб.'!$B$2)*$B$1,1000)</f>
        <v>45749000</v>
      </c>
      <c r="S65" s="94">
        <f>CEILING(('Таблица цен евро'!S66*'Таблица Стандарт м.п. руб.'!$B$2)*$B$1,1000)</f>
        <v>54308000</v>
      </c>
      <c r="T65" s="94">
        <f>CEILING(('Таблица цен евро'!T66*'Таблица Стандарт м.п. руб.'!$B$2)*$B$1,1000)</f>
        <v>59667000</v>
      </c>
      <c r="U65" s="94">
        <f>CEILING(('Таблица цен евро'!U66*'Таблица Стандарт м.п. руб.'!$B$2)*$B$1,1000)</f>
        <v>35386000</v>
      </c>
      <c r="V65" s="94">
        <f>CEILING(('Таблица цен евро'!V66*'Таблица Стандарт м.п. руб.'!$B$2)*$B$1,1000)</f>
        <v>56513000</v>
      </c>
      <c r="W65" s="94">
        <f>CEILING(('Таблица цен евро'!W66*'Таблица Стандарт м.п. руб.'!$B$2)*$B$1,1000)</f>
        <v>40551000</v>
      </c>
      <c r="X65" s="94">
        <f>CEILING(('Таблица цен евро'!X66*'Таблица Стандарт м.п. руб.'!$B$2)*$B$1,1000)</f>
        <v>57060000</v>
      </c>
    </row>
    <row r="66" spans="1:24" x14ac:dyDescent="0.25">
      <c r="A66" s="36">
        <v>7.1</v>
      </c>
      <c r="B66" s="95">
        <f>CEILING(('Таблица цен евро'!C67*'Таблица Стандарт м.п. руб.'!$B$2)*$B$1,1000)</f>
        <v>21819000</v>
      </c>
      <c r="C66" s="96">
        <f>CEILING(('Таблица цен евро'!D67*'Таблица Стандарт м.п. руб.'!$B$2)*$B$1,1000)</f>
        <v>31333000</v>
      </c>
      <c r="D66" s="96">
        <f>CEILING(('Таблица цен евро'!E67*'Таблица Стандарт м.п. руб.'!$B$2)*$B$1,1000)</f>
        <v>35494000</v>
      </c>
      <c r="E66" s="96">
        <f>CEILING(('Таблица цен евро'!F67*'Таблица Стандарт м.п. руб.'!$B$2)*$B$1,1000)</f>
        <v>25447000</v>
      </c>
      <c r="F66" s="96">
        <f>CEILING(('Таблица цен евро'!G67*'Таблица Стандарт м.п. руб.'!$B$2)*$B$1,1000)</f>
        <v>31029000</v>
      </c>
      <c r="G66" s="96">
        <f>CEILING(('Таблица цен евро'!H67*'Таблица Стандарт м.п. руб.'!$B$2)*$B$1,1000)</f>
        <v>40098000</v>
      </c>
      <c r="H66" s="96">
        <f>CEILING(('Таблица цен евро'!I67*'Таблица Стандарт м.п. руб.'!$B$2)*$B$1,1000)</f>
        <v>28517000</v>
      </c>
      <c r="I66" s="96">
        <f>CEILING(('Таблица цен евро'!J67*'Таблица Стандарт м.п. руб.'!$B$2)*$B$1,1000)</f>
        <v>32145000</v>
      </c>
      <c r="J66" s="96">
        <f>CEILING(('Таблица цен евро'!K67*'Таблица Стандарт м.п. руб.'!$B$2)*$B$1,1000)</f>
        <v>40811000</v>
      </c>
      <c r="K66" s="96">
        <f>CEILING(('Таблица цен евро'!L67*'Таблица Стандарт м.п. руб.'!$B$2)*$B$1,1000)</f>
        <v>37710000</v>
      </c>
      <c r="L66" s="36">
        <v>7.1</v>
      </c>
      <c r="M66" s="96">
        <f>CEILING(('Таблица цен евро'!M67*'Таблица Стандарт м.п. руб.'!$B$2)*$B$1,1000)</f>
        <v>41121000</v>
      </c>
      <c r="N66" s="96">
        <f>CEILING(('Таблица цен евро'!N67*'Таблица Стандарт м.п. руб.'!$B$2)*$B$1,1000)</f>
        <v>47788000</v>
      </c>
      <c r="O66" s="96">
        <f>CEILING(('Таблица цен евро'!O67*'Таблица Стандарт м.п. руб.'!$B$2)*$B$1,1000)</f>
        <v>45400000</v>
      </c>
      <c r="P66" s="96">
        <f>CEILING(('Таблица цен евро'!P67*'Таблица Стандарт м.п. руб.'!$B$2)*$B$1,1000)</f>
        <v>53214000</v>
      </c>
      <c r="Q66" s="96">
        <f>CEILING(('Таблица цен евро'!Q67*'Таблица Стандарт м.п. руб.'!$B$2)*$B$1,1000)</f>
        <v>55230000</v>
      </c>
      <c r="R66" s="96">
        <f>CEILING(('Таблица цен евро'!R67*'Таблица Стандарт м.п. руб.'!$B$2)*$B$1,1000)</f>
        <v>46393000</v>
      </c>
      <c r="S66" s="96">
        <f>CEILING(('Таблица цен евро'!S67*'Таблица Стандарт м.п. руб.'!$B$2)*$B$1,1000)</f>
        <v>55075000</v>
      </c>
      <c r="T66" s="96">
        <f>CEILING(('Таблица цен евро'!T67*'Таблица Стандарт м.п. руб.'!$B$2)*$B$1,1000)</f>
        <v>60510000</v>
      </c>
      <c r="U66" s="96">
        <f>CEILING(('Таблица цен евро'!U67*'Таблица Стандарт м.п. руб.'!$B$2)*$B$1,1000)</f>
        <v>35882000</v>
      </c>
      <c r="V66" s="96">
        <f>CEILING(('Таблица цен евро'!V67*'Таблица Стандарт м.п. руб.'!$B$2)*$B$1,1000)</f>
        <v>57311000</v>
      </c>
      <c r="W66" s="96">
        <f>CEILING(('Таблица цен евро'!W67*'Таблица Стандарт м.п. руб.'!$B$2)*$B$1,1000)</f>
        <v>41121000</v>
      </c>
      <c r="X66" s="96">
        <f>CEILING(('Таблица цен евро'!X67*'Таблица Стандарт м.п. руб.'!$B$2)*$B$1,1000)</f>
        <v>57865000</v>
      </c>
    </row>
    <row r="67" spans="1:24" x14ac:dyDescent="0.25">
      <c r="A67" s="36">
        <v>7.2</v>
      </c>
      <c r="B67" s="95">
        <f>CEILING(('Таблица цен евро'!C68*'Таблица Стандарт м.п. руб.'!$B$2)*$B$1,1000)</f>
        <v>22117000</v>
      </c>
      <c r="C67" s="96">
        <f>CEILING(('Таблица цен евро'!D68*'Таблица Стандарт м.п. руб.'!$B$2)*$B$1,1000)</f>
        <v>31765000</v>
      </c>
      <c r="D67" s="96">
        <f>CEILING(('Таблица цен евро'!E68*'Таблица Стандарт м.п. руб.'!$B$2)*$B$1,1000)</f>
        <v>35984000</v>
      </c>
      <c r="E67" s="96">
        <f>CEILING(('Таблица цен евро'!F68*'Таблица Стандарт м.п. руб.'!$B$2)*$B$1,1000)</f>
        <v>25796000</v>
      </c>
      <c r="F67" s="96">
        <f>CEILING(('Таблица цен евро'!G68*'Таблица Стандарт м.п. руб.'!$B$2)*$B$1,1000)</f>
        <v>31456000</v>
      </c>
      <c r="G67" s="96">
        <f>CEILING(('Таблица цен евро'!H68*'Таблица Стандарт м.п. руб.'!$B$2)*$B$1,1000)</f>
        <v>40653000</v>
      </c>
      <c r="H67" s="96">
        <f>CEILING(('Таблица цен евро'!I68*'Таблица Стандарт м.п. руб.'!$B$2)*$B$1,1000)</f>
        <v>28909000</v>
      </c>
      <c r="I67" s="96">
        <f>CEILING(('Таблица цен евро'!J68*'Таблица Стандарт м.п. руб.'!$B$2)*$B$1,1000)</f>
        <v>32588000</v>
      </c>
      <c r="J67" s="96">
        <f>CEILING(('Таблица цен евро'!K68*'Таблица Стандарт м.п. руб.'!$B$2)*$B$1,1000)</f>
        <v>41377000</v>
      </c>
      <c r="K67" s="96">
        <f>CEILING(('Таблица цен евро'!L68*'Таблица Стандарт м.п. руб.'!$B$2)*$B$1,1000)</f>
        <v>38232000</v>
      </c>
      <c r="L67" s="36">
        <v>7.2</v>
      </c>
      <c r="M67" s="96">
        <f>CEILING(('Таблица цен евро'!M68*'Таблица Стандарт м.п. руб.'!$B$2)*$B$1,1000)</f>
        <v>41691000</v>
      </c>
      <c r="N67" s="96">
        <f>CEILING(('Таблица цен евро'!N68*'Таблица Стандарт м.п. руб.'!$B$2)*$B$1,1000)</f>
        <v>48452000</v>
      </c>
      <c r="O67" s="96">
        <f>CEILING(('Таблица цен евро'!O68*'Таблица Стандарт м.п. руб.'!$B$2)*$B$1,1000)</f>
        <v>46030000</v>
      </c>
      <c r="P67" s="96">
        <f>CEILING(('Таблица цен евро'!P68*'Таблица Стандарт м.п. руб.'!$B$2)*$B$1,1000)</f>
        <v>53954000</v>
      </c>
      <c r="Q67" s="96">
        <f>CEILING(('Таблица цен евро'!Q68*'Таблица Стандарт м.п. руб.'!$B$2)*$B$1,1000)</f>
        <v>55998000</v>
      </c>
      <c r="R67" s="96">
        <f>CEILING(('Таблица цен евро'!R68*'Таблица Стандарт м.п. руб.'!$B$2)*$B$1,1000)</f>
        <v>47037000</v>
      </c>
      <c r="S67" s="96">
        <f>CEILING(('Таблица цен евро'!S68*'Таблица Стандарт м.п. руб.'!$B$2)*$B$1,1000)</f>
        <v>55841000</v>
      </c>
      <c r="T67" s="96">
        <f>CEILING(('Таблица цен евро'!T68*'Таблица Стандарт м.п. руб.'!$B$2)*$B$1,1000)</f>
        <v>61353000</v>
      </c>
      <c r="U67" s="96">
        <f>CEILING(('Таблица цен евро'!U68*'Таблица Стандарт м.п. руб.'!$B$2)*$B$1,1000)</f>
        <v>36378000</v>
      </c>
      <c r="V67" s="96">
        <f>CEILING(('Таблица цен евро'!V68*'Таблица Стандарт м.п. руб.'!$B$2)*$B$1,1000)</f>
        <v>58108000</v>
      </c>
      <c r="W67" s="96">
        <f>CEILING(('Таблица цен евро'!W68*'Таблица Стандарт м.п. руб.'!$B$2)*$B$1,1000)</f>
        <v>41691000</v>
      </c>
      <c r="X67" s="96">
        <f>CEILING(('Таблица цен евро'!X68*'Таблица Стандарт м.п. руб.'!$B$2)*$B$1,1000)</f>
        <v>58671000</v>
      </c>
    </row>
    <row r="68" spans="1:24" x14ac:dyDescent="0.25">
      <c r="A68" s="36">
        <v>7.3</v>
      </c>
      <c r="B68" s="95">
        <f>CEILING(('Таблица цен евро'!C69*'Таблица Стандарт м.п. руб.'!$B$2)*$B$1,1000)</f>
        <v>22415000</v>
      </c>
      <c r="C68" s="96">
        <f>CEILING(('Таблица цен евро'!D69*'Таблица Стандарт м.п. руб.'!$B$2)*$B$1,1000)</f>
        <v>32197000</v>
      </c>
      <c r="D68" s="96">
        <f>CEILING(('Таблица цен евро'!E69*'Таблица Стандарт м.п. руб.'!$B$2)*$B$1,1000)</f>
        <v>36475000</v>
      </c>
      <c r="E68" s="96">
        <f>CEILING(('Таблица цен евро'!F69*'Таблица Стандарт м.п. руб.'!$B$2)*$B$1,1000)</f>
        <v>26145000</v>
      </c>
      <c r="F68" s="96">
        <f>CEILING(('Таблица цен евро'!G69*'Таблица Стандарт м.п. руб.'!$B$2)*$B$1,1000)</f>
        <v>31884000</v>
      </c>
      <c r="G68" s="96">
        <f>CEILING(('Таблица цен евро'!H69*'Таблица Стандарт м.п. руб.'!$B$2)*$B$1,1000)</f>
        <v>41209000</v>
      </c>
      <c r="H68" s="96">
        <f>CEILING(('Таблица цен евро'!I69*'Таблица Стандарт м.п. руб.'!$B$2)*$B$1,1000)</f>
        <v>29302000</v>
      </c>
      <c r="I68" s="96">
        <f>CEILING(('Таблица цен евро'!J69*'Таблица Стандарт м.п. руб.'!$B$2)*$B$1,1000)</f>
        <v>33032000</v>
      </c>
      <c r="J68" s="96">
        <f>CEILING(('Таблица цен евро'!K69*'Таблица Стандарт м.п. руб.'!$B$2)*$B$1,1000)</f>
        <v>41942000</v>
      </c>
      <c r="K68" s="96">
        <f>CEILING(('Таблица цен евро'!L69*'Таблица Стандарт м.п. руб.'!$B$2)*$B$1,1000)</f>
        <v>38754000</v>
      </c>
      <c r="L68" s="36">
        <v>7.3</v>
      </c>
      <c r="M68" s="96">
        <f>CEILING(('Таблица цен евро'!M69*'Таблица Стандарт м.п. руб.'!$B$2)*$B$1,1000)</f>
        <v>42261000</v>
      </c>
      <c r="N68" s="96">
        <f>CEILING(('Таблица цен евро'!N69*'Таблица Стандарт м.п. руб.'!$B$2)*$B$1,1000)</f>
        <v>49115000</v>
      </c>
      <c r="O68" s="96">
        <f>CEILING(('Таблица цен евро'!O69*'Таблица Стандарт м.п. руб.'!$B$2)*$B$1,1000)</f>
        <v>46660000</v>
      </c>
      <c r="P68" s="96">
        <f>CEILING(('Таблица цен евро'!P69*'Таблица Стандарт м.п. руб.'!$B$2)*$B$1,1000)</f>
        <v>54694000</v>
      </c>
      <c r="Q68" s="96">
        <f>CEILING(('Таблица цен евро'!Q69*'Таблица Стандарт м.п. руб.'!$B$2)*$B$1,1000)</f>
        <v>56767000</v>
      </c>
      <c r="R68" s="96">
        <f>CEILING(('Таблица цен евро'!R69*'Таблица Стандарт м.п. руб.'!$B$2)*$B$1,1000)</f>
        <v>47681000</v>
      </c>
      <c r="S68" s="96">
        <f>CEILING(('Таблица цен евро'!S69*'Таблица Стандарт м.п. руб.'!$B$2)*$B$1,1000)</f>
        <v>56607000</v>
      </c>
      <c r="T68" s="96">
        <f>CEILING(('Таблица цен евро'!T69*'Таблица Стандарт м.п. руб.'!$B$2)*$B$1,1000)</f>
        <v>62196000</v>
      </c>
      <c r="U68" s="96">
        <f>CEILING(('Таблица цен евро'!U69*'Таблица Стандарт м.п. руб.'!$B$2)*$B$1,1000)</f>
        <v>36874000</v>
      </c>
      <c r="V68" s="96">
        <f>CEILING(('Таблица цен евро'!V69*'Таблица Стандарт м.п. руб.'!$B$2)*$B$1,1000)</f>
        <v>58906000</v>
      </c>
      <c r="W68" s="96">
        <f>CEILING(('Таблица цен евро'!W69*'Таблица Стандарт м.п. руб.'!$B$2)*$B$1,1000)</f>
        <v>42261000</v>
      </c>
      <c r="X68" s="96">
        <f>CEILING(('Таблица цен евро'!X69*'Таблица Стандарт м.п. руб.'!$B$2)*$B$1,1000)</f>
        <v>59477000</v>
      </c>
    </row>
    <row r="69" spans="1:24" x14ac:dyDescent="0.25">
      <c r="A69" s="36">
        <v>7.4</v>
      </c>
      <c r="B69" s="95">
        <f>CEILING(('Таблица цен евро'!C70*'Таблица Стандарт м.п. руб.'!$B$2)*$B$1,1000)</f>
        <v>22713000</v>
      </c>
      <c r="C69" s="96">
        <f>CEILING(('Таблица цен евро'!D70*'Таблица Стандарт м.п. руб.'!$B$2)*$B$1,1000)</f>
        <v>32629000</v>
      </c>
      <c r="D69" s="96">
        <f>CEILING(('Таблица цен евро'!E70*'Таблица Стандарт м.п. руб.'!$B$2)*$B$1,1000)</f>
        <v>36965000</v>
      </c>
      <c r="E69" s="96">
        <f>CEILING(('Таблица цен евро'!F70*'Таблица Стандарт м.п. руб.'!$B$2)*$B$1,1000)</f>
        <v>26494000</v>
      </c>
      <c r="F69" s="96">
        <f>CEILING(('Таблица цен евро'!G70*'Таблица Стандарт м.п. руб.'!$B$2)*$B$1,1000)</f>
        <v>32312000</v>
      </c>
      <c r="G69" s="96">
        <f>CEILING(('Таблица цен евро'!H70*'Таблица Стандарт м.п. руб.'!$B$2)*$B$1,1000)</f>
        <v>41764000</v>
      </c>
      <c r="H69" s="96">
        <f>CEILING(('Таблица цен евро'!I70*'Таблица Стандарт м.п. руб.'!$B$2)*$B$1,1000)</f>
        <v>29694000</v>
      </c>
      <c r="I69" s="96">
        <f>CEILING(('Таблица цен евро'!J70*'Таблица Стандарт м.п. руб.'!$B$2)*$B$1,1000)</f>
        <v>33475000</v>
      </c>
      <c r="J69" s="96">
        <f>CEILING(('Таблица цен евро'!K70*'Таблица Стандарт м.п. руб.'!$B$2)*$B$1,1000)</f>
        <v>42507000</v>
      </c>
      <c r="K69" s="96">
        <f>CEILING(('Таблица цен евро'!L70*'Таблица Стандарт м.п. руб.'!$B$2)*$B$1,1000)</f>
        <v>39276000</v>
      </c>
      <c r="L69" s="36">
        <v>7.4</v>
      </c>
      <c r="M69" s="96">
        <f>CEILING(('Таблица цен евро'!M70*'Таблица Стандарт м.п. руб.'!$B$2)*$B$1,1000)</f>
        <v>42831000</v>
      </c>
      <c r="N69" s="96">
        <f>CEILING(('Таблица цен евро'!N70*'Таблица Стандарт м.п. руб.'!$B$2)*$B$1,1000)</f>
        <v>49779000</v>
      </c>
      <c r="O69" s="96">
        <f>CEILING(('Таблица цен евро'!O70*'Таблица Стандарт м.п. руб.'!$B$2)*$B$1,1000)</f>
        <v>47291000</v>
      </c>
      <c r="P69" s="96">
        <f>CEILING(('Таблица цен евро'!P70*'Таблица Стандарт м.п. руб.'!$B$2)*$B$1,1000)</f>
        <v>55435000</v>
      </c>
      <c r="Q69" s="96">
        <f>CEILING(('Таблица цен евро'!Q70*'Таблица Стандарт м.п. руб.'!$B$2)*$B$1,1000)</f>
        <v>57535000</v>
      </c>
      <c r="R69" s="96">
        <f>CEILING(('Таблица цен евро'!R70*'Таблица Стандарт м.п. руб.'!$B$2)*$B$1,1000)</f>
        <v>48325000</v>
      </c>
      <c r="S69" s="96">
        <f>CEILING(('Таблица цен евро'!S70*'Таблица Стандарт м.п. руб.'!$B$2)*$B$1,1000)</f>
        <v>57374000</v>
      </c>
      <c r="T69" s="96">
        <f>CEILING(('Таблица цен евро'!T70*'Таблица Стандарт м.п. руб.'!$B$2)*$B$1,1000)</f>
        <v>63039000</v>
      </c>
      <c r="U69" s="96">
        <f>CEILING(('Таблица цен евро'!U70*'Таблица Стандарт м.п. руб.'!$B$2)*$B$1,1000)</f>
        <v>37370000</v>
      </c>
      <c r="V69" s="96">
        <f>CEILING(('Таблица цен евро'!V70*'Таблица Стандарт м.п. руб.'!$B$2)*$B$1,1000)</f>
        <v>59704000</v>
      </c>
      <c r="W69" s="96">
        <f>CEILING(('Таблица цен евро'!W70*'Таблица Стандарт м.п. руб.'!$B$2)*$B$1,1000)</f>
        <v>42831000</v>
      </c>
      <c r="X69" s="96">
        <f>CEILING(('Таблица цен евро'!X70*'Таблица Стандарт м.п. руб.'!$B$2)*$B$1,1000)</f>
        <v>60282000</v>
      </c>
    </row>
    <row r="70" spans="1:24" x14ac:dyDescent="0.25">
      <c r="A70" s="36">
        <v>7.4999999999999902</v>
      </c>
      <c r="B70" s="95">
        <f>CEILING(('Таблица цен евро'!C71*'Таблица Стандарт м.п. руб.'!$B$2)*$B$1,1000)</f>
        <v>23011000</v>
      </c>
      <c r="C70" s="96">
        <f>CEILING(('Таблица цен евро'!D71*'Таблица Стандарт м.п. руб.'!$B$2)*$B$1,1000)</f>
        <v>33061000</v>
      </c>
      <c r="D70" s="96">
        <f>CEILING(('Таблица цен евро'!E71*'Таблица Стандарт м.п. руб.'!$B$2)*$B$1,1000)</f>
        <v>37456000</v>
      </c>
      <c r="E70" s="96">
        <f>CEILING(('Таблица цен евро'!F71*'Таблица Стандарт м.п. руб.'!$B$2)*$B$1,1000)</f>
        <v>26844000</v>
      </c>
      <c r="F70" s="96">
        <f>CEILING(('Таблица цен евро'!G71*'Таблица Стандарт м.п. руб.'!$B$2)*$B$1,1000)</f>
        <v>32739000</v>
      </c>
      <c r="G70" s="96">
        <f>CEILING(('Таблица цен евро'!H71*'Таблица Стандарт м.п. руб.'!$B$2)*$B$1,1000)</f>
        <v>42320000</v>
      </c>
      <c r="H70" s="96">
        <f>CEILING(('Таблица цен евро'!I71*'Таблица Стандарт м.п. руб.'!$B$2)*$B$1,1000)</f>
        <v>30086000</v>
      </c>
      <c r="I70" s="96">
        <f>CEILING(('Таблица цен евро'!J71*'Таблица Стандарт м.п. руб.'!$B$2)*$B$1,1000)</f>
        <v>33918000</v>
      </c>
      <c r="J70" s="96">
        <f>CEILING(('Таблица цен евро'!K71*'Таблица Стандарт м.п. руб.'!$B$2)*$B$1,1000)</f>
        <v>43073000</v>
      </c>
      <c r="K70" s="96">
        <f>CEILING(('Таблица цен евро'!L71*'Таблица Стандарт м.п. руб.'!$B$2)*$B$1,1000)</f>
        <v>39797000</v>
      </c>
      <c r="L70" s="36">
        <v>7.4999999999999902</v>
      </c>
      <c r="M70" s="96">
        <f>CEILING(('Таблица цен евро'!M71*'Таблица Стандарт м.п. руб.'!$B$2)*$B$1,1000)</f>
        <v>43400000</v>
      </c>
      <c r="N70" s="96">
        <f>CEILING(('Таблица цен евро'!N71*'Таблица Стандарт м.п. руб.'!$B$2)*$B$1,1000)</f>
        <v>50443000</v>
      </c>
      <c r="O70" s="96">
        <f>CEILING(('Таблица цен евро'!O71*'Таблица Стандарт м.п. руб.'!$B$2)*$B$1,1000)</f>
        <v>47921000</v>
      </c>
      <c r="P70" s="96">
        <f>CEILING(('Таблица цен евро'!P71*'Таблица Стандарт м.п. руб.'!$B$2)*$B$1,1000)</f>
        <v>56175000</v>
      </c>
      <c r="Q70" s="96">
        <f>CEILING(('Таблица цен евро'!Q71*'Таблица Стандарт м.п. руб.'!$B$2)*$B$1,1000)</f>
        <v>58304000</v>
      </c>
      <c r="R70" s="96">
        <f>CEILING(('Таблица цен евро'!R71*'Таблица Стандарт м.п. руб.'!$B$2)*$B$1,1000)</f>
        <v>48969000</v>
      </c>
      <c r="S70" s="96">
        <f>CEILING(('Таблица цен евро'!S71*'Таблица Стандарт м.п. руб.'!$B$2)*$B$1,1000)</f>
        <v>58140000</v>
      </c>
      <c r="T70" s="96">
        <f>CEILING(('Таблица цен евро'!T71*'Таблица Стандарт м.п. руб.'!$B$2)*$B$1,1000)</f>
        <v>63882000</v>
      </c>
      <c r="U70" s="96">
        <f>CEILING(('Таблица цен евро'!U71*'Таблица Стандарт м.п. руб.'!$B$2)*$B$1,1000)</f>
        <v>37866000</v>
      </c>
      <c r="V70" s="96">
        <f>CEILING(('Таблица цен евро'!V71*'Таблица Стандарт м.п. руб.'!$B$2)*$B$1,1000)</f>
        <v>60502000</v>
      </c>
      <c r="W70" s="96">
        <f>CEILING(('Таблица цен евро'!W71*'Таблица Стандарт м.п. руб.'!$B$2)*$B$1,1000)</f>
        <v>43400000</v>
      </c>
      <c r="X70" s="96">
        <f>CEILING(('Таблица цен евро'!X71*'Таблица Стандарт м.п. руб.'!$B$2)*$B$1,1000)</f>
        <v>61088000</v>
      </c>
    </row>
    <row r="71" spans="1:24" x14ac:dyDescent="0.25">
      <c r="A71" s="36">
        <v>7.5999999999999899</v>
      </c>
      <c r="B71" s="95">
        <f>CEILING(('Таблица цен евро'!C72*'Таблица Стандарт м.п. руб.'!$B$2)*$B$1,1000)</f>
        <v>23309000</v>
      </c>
      <c r="C71" s="96">
        <f>CEILING(('Таблица цен евро'!D72*'Таблица Стандарт м.п. руб.'!$B$2)*$B$1,1000)</f>
        <v>33493000</v>
      </c>
      <c r="D71" s="96">
        <f>CEILING(('Таблица цен евро'!E72*'Таблица Стандарт м.п. руб.'!$B$2)*$B$1,1000)</f>
        <v>37947000</v>
      </c>
      <c r="E71" s="96">
        <f>CEILING(('Таблица цен евро'!F72*'Таблица Стандарт м.п. руб.'!$B$2)*$B$1,1000)</f>
        <v>27193000</v>
      </c>
      <c r="F71" s="96">
        <f>CEILING(('Таблица цен евро'!G72*'Таблица Стандарт м.п. руб.'!$B$2)*$B$1,1000)</f>
        <v>33167000</v>
      </c>
      <c r="G71" s="96">
        <f>CEILING(('Таблица цен евро'!H72*'Таблица Стандарт м.п. руб.'!$B$2)*$B$1,1000)</f>
        <v>42875000</v>
      </c>
      <c r="H71" s="96">
        <f>CEILING(('Таблица цен евро'!I72*'Таблица Стандарт м.п. руб.'!$B$2)*$B$1,1000)</f>
        <v>30478000</v>
      </c>
      <c r="I71" s="96">
        <f>CEILING(('Таблица цен евро'!J72*'Таблица Стандарт м.п. руб.'!$B$2)*$B$1,1000)</f>
        <v>34362000</v>
      </c>
      <c r="J71" s="96">
        <f>CEILING(('Таблица цен евро'!K72*'Таблица Стандарт м.п. руб.'!$B$2)*$B$1,1000)</f>
        <v>43638000</v>
      </c>
      <c r="K71" s="96">
        <f>CEILING(('Таблица цен евро'!L72*'Таблица Стандарт м.п. руб.'!$B$2)*$B$1,1000)</f>
        <v>40319000</v>
      </c>
      <c r="L71" s="36">
        <v>7.5999999999999899</v>
      </c>
      <c r="M71" s="96">
        <f>CEILING(('Таблица цен евро'!M72*'Таблица Стандарт м.п. руб.'!$B$2)*$B$1,1000)</f>
        <v>43970000</v>
      </c>
      <c r="N71" s="96">
        <f>CEILING(('Таблица цен евро'!N72*'Таблица Стандарт м.п. руб.'!$B$2)*$B$1,1000)</f>
        <v>51106000</v>
      </c>
      <c r="O71" s="96">
        <f>CEILING(('Таблица цен евро'!O72*'Таблица Стандарт м.п. руб.'!$B$2)*$B$1,1000)</f>
        <v>48551000</v>
      </c>
      <c r="P71" s="96">
        <f>CEILING(('Таблица цен евро'!P72*'Таблица Стандарт м.п. руб.'!$B$2)*$B$1,1000)</f>
        <v>56915000</v>
      </c>
      <c r="Q71" s="96">
        <f>CEILING(('Таблица цен евро'!Q72*'Таблица Стандарт м.п. руб.'!$B$2)*$B$1,1000)</f>
        <v>59072000</v>
      </c>
      <c r="R71" s="96">
        <f>CEILING(('Таблица цен евро'!R72*'Таблица Стандарт м.п. руб.'!$B$2)*$B$1,1000)</f>
        <v>49613000</v>
      </c>
      <c r="S71" s="96">
        <f>CEILING(('Таблица цен евро'!S72*'Таблица Стандарт м.п. руб.'!$B$2)*$B$1,1000)</f>
        <v>58906000</v>
      </c>
      <c r="T71" s="96">
        <f>CEILING(('Таблица цен евро'!T72*'Таблица Стандарт м.п. руб.'!$B$2)*$B$1,1000)</f>
        <v>64725000</v>
      </c>
      <c r="U71" s="96">
        <f>CEILING(('Таблица цен евро'!U72*'Таблица Стандарт м.п. руб.'!$B$2)*$B$1,1000)</f>
        <v>38362000</v>
      </c>
      <c r="V71" s="96">
        <f>CEILING(('Таблица цен евро'!V72*'Таблица Стандарт м.п. руб.'!$B$2)*$B$1,1000)</f>
        <v>61300000</v>
      </c>
      <c r="W71" s="96">
        <f>CEILING(('Таблица цен евро'!W72*'Таблица Стандарт м.п. руб.'!$B$2)*$B$1,1000)</f>
        <v>43970000</v>
      </c>
      <c r="X71" s="96">
        <f>CEILING(('Таблица цен евро'!X72*'Таблица Стандарт м.п. руб.'!$B$2)*$B$1,1000)</f>
        <v>61893000</v>
      </c>
    </row>
    <row r="72" spans="1:24" x14ac:dyDescent="0.25">
      <c r="A72" s="36">
        <v>7.6999999999999904</v>
      </c>
      <c r="B72" s="95">
        <f>CEILING(('Таблица цен евро'!C73*'Таблица Стандарт м.п. руб.'!$B$2)*$B$1,1000)</f>
        <v>23607000</v>
      </c>
      <c r="C72" s="96">
        <f>CEILING(('Таблица цен евро'!D73*'Таблица Стандарт м.п. руб.'!$B$2)*$B$1,1000)</f>
        <v>33925000</v>
      </c>
      <c r="D72" s="96">
        <f>CEILING(('Таблица цен евро'!E73*'Таблица Стандарт м.п. руб.'!$B$2)*$B$1,1000)</f>
        <v>38437000</v>
      </c>
      <c r="E72" s="96">
        <f>CEILING(('Таблица цен евро'!F73*'Таблица Стандарт м.п. руб.'!$B$2)*$B$1,1000)</f>
        <v>27542000</v>
      </c>
      <c r="F72" s="96">
        <f>CEILING(('Таблица цен евро'!G73*'Таблица Стандарт м.п. руб.'!$B$2)*$B$1,1000)</f>
        <v>33595000</v>
      </c>
      <c r="G72" s="96">
        <f>CEILING(('Таблица цен евро'!H73*'Таблица Стандарт м.п. руб.'!$B$2)*$B$1,1000)</f>
        <v>43430000</v>
      </c>
      <c r="H72" s="96">
        <f>CEILING(('Таблица цен евро'!I73*'Таблица Стандарт м.п. руб.'!$B$2)*$B$1,1000)</f>
        <v>30871000</v>
      </c>
      <c r="I72" s="96">
        <f>CEILING(('Таблица цен евро'!J73*'Таблица Стандарт м.п. руб.'!$B$2)*$B$1,1000)</f>
        <v>34805000</v>
      </c>
      <c r="J72" s="96">
        <f>CEILING(('Таблица цен евро'!K73*'Таблица Стандарт м.п. руб.'!$B$2)*$B$1,1000)</f>
        <v>44204000</v>
      </c>
      <c r="K72" s="96">
        <f>CEILING(('Таблица цен евро'!L73*'Таблица Стандарт м.п. руб.'!$B$2)*$B$1,1000)</f>
        <v>40841000</v>
      </c>
      <c r="L72" s="36">
        <v>7.6999999999999904</v>
      </c>
      <c r="M72" s="96">
        <f>CEILING(('Таблица цен евро'!M73*'Таблица Стандарт м.п. руб.'!$B$2)*$B$1,1000)</f>
        <v>44540000</v>
      </c>
      <c r="N72" s="96">
        <f>CEILING(('Таблица цен евро'!N73*'Таблица Стандарт м.п. руб.'!$B$2)*$B$1,1000)</f>
        <v>51770000</v>
      </c>
      <c r="O72" s="96">
        <f>CEILING(('Таблица цен евро'!O73*'Таблица Стандарт м.п. руб.'!$B$2)*$B$1,1000)</f>
        <v>49181000</v>
      </c>
      <c r="P72" s="96">
        <f>CEILING(('Таблица цен евро'!P73*'Таблица Стандарт м.п. руб.'!$B$2)*$B$1,1000)</f>
        <v>57655000</v>
      </c>
      <c r="Q72" s="96">
        <f>CEILING(('Таблица цен евро'!Q73*'Таблица Стандарт м.п. руб.'!$B$2)*$B$1,1000)</f>
        <v>59841000</v>
      </c>
      <c r="R72" s="96">
        <f>CEILING(('Таблица цен евро'!R73*'Таблица Стандарт м.п. руб.'!$B$2)*$B$1,1000)</f>
        <v>50257000</v>
      </c>
      <c r="S72" s="96">
        <f>CEILING(('Таблица цен евро'!S73*'Таблица Стандарт м.п. руб.'!$B$2)*$B$1,1000)</f>
        <v>59673000</v>
      </c>
      <c r="T72" s="96">
        <f>CEILING(('Таблица цен евро'!T73*'Таблица Стандарт м.п. руб.'!$B$2)*$B$1,1000)</f>
        <v>65567000</v>
      </c>
      <c r="U72" s="96">
        <f>CEILING(('Таблица цен евро'!U73*'Таблица Стандарт м.п. руб.'!$B$2)*$B$1,1000)</f>
        <v>38858000</v>
      </c>
      <c r="V72" s="96">
        <f>CEILING(('Таблица цен евро'!V73*'Таблица Стандарт м.п. руб.'!$B$2)*$B$1,1000)</f>
        <v>62097000</v>
      </c>
      <c r="W72" s="96">
        <f>CEILING(('Таблица цен евро'!W73*'Таблица Стандарт м.п. руб.'!$B$2)*$B$1,1000)</f>
        <v>44540000</v>
      </c>
      <c r="X72" s="96">
        <f>CEILING(('Таблица цен евро'!X73*'Таблица Стандарт м.п. руб.'!$B$2)*$B$1,1000)</f>
        <v>62699000</v>
      </c>
    </row>
    <row r="73" spans="1:24" x14ac:dyDescent="0.25">
      <c r="A73" s="36">
        <v>7.7999999999999901</v>
      </c>
      <c r="B73" s="95">
        <f>CEILING(('Таблица цен евро'!C74*'Таблица Стандарт м.п. руб.'!$B$2)*$B$1,1000)</f>
        <v>23905000</v>
      </c>
      <c r="C73" s="96">
        <f>CEILING(('Таблица цен евро'!D74*'Таблица Стандарт м.п. руб.'!$B$2)*$B$1,1000)</f>
        <v>34356000</v>
      </c>
      <c r="D73" s="96">
        <f>CEILING(('Таблица цен евро'!E74*'Таблица Стандарт м.п. руб.'!$B$2)*$B$1,1000)</f>
        <v>38928000</v>
      </c>
      <c r="E73" s="96">
        <f>CEILING(('Таблица цен евро'!F74*'Таблица Стандарт м.п. руб.'!$B$2)*$B$1,1000)</f>
        <v>27891000</v>
      </c>
      <c r="F73" s="96">
        <f>CEILING(('Таблица цен евро'!G74*'Таблица Стандарт м.п. руб.'!$B$2)*$B$1,1000)</f>
        <v>34022000</v>
      </c>
      <c r="G73" s="96">
        <f>CEILING(('Таблица цен евро'!H74*'Таблица Стандарт м.п. руб.'!$B$2)*$B$1,1000)</f>
        <v>43986000</v>
      </c>
      <c r="H73" s="96">
        <f>CEILING(('Таблица цен евро'!I74*'Таблица Стандарт м.п. руб.'!$B$2)*$B$1,1000)</f>
        <v>31263000</v>
      </c>
      <c r="I73" s="96">
        <f>CEILING(('Таблица цен евро'!J74*'Таблица Стандарт м.п. руб.'!$B$2)*$B$1,1000)</f>
        <v>35249000</v>
      </c>
      <c r="J73" s="96">
        <f>CEILING(('Таблица цен евро'!K74*'Таблица Стандарт м.п. руб.'!$B$2)*$B$1,1000)</f>
        <v>44769000</v>
      </c>
      <c r="K73" s="96">
        <f>CEILING(('Таблица цен евро'!L74*'Таблица Стандарт м.п. руб.'!$B$2)*$B$1,1000)</f>
        <v>41363000</v>
      </c>
      <c r="L73" s="36">
        <v>7.7999999999999901</v>
      </c>
      <c r="M73" s="96">
        <f>CEILING(('Таблица цен евро'!M74*'Таблица Стандарт м.п. руб.'!$B$2)*$B$1,1000)</f>
        <v>45110000</v>
      </c>
      <c r="N73" s="96">
        <f>CEILING(('Таблица цен евро'!N74*'Таблица Стандарт м.п. руб.'!$B$2)*$B$1,1000)</f>
        <v>52434000</v>
      </c>
      <c r="O73" s="96">
        <f>CEILING(('Таблица цен евро'!O74*'Таблица Стандарт м.п. руб.'!$B$2)*$B$1,1000)</f>
        <v>49811000</v>
      </c>
      <c r="P73" s="96">
        <f>CEILING(('Таблица цен евро'!P74*'Таблица Стандарт м.п. руб.'!$B$2)*$B$1,1000)</f>
        <v>58395000</v>
      </c>
      <c r="Q73" s="96">
        <f>CEILING(('Таблица цен евро'!Q74*'Таблица Стандарт м.п. руб.'!$B$2)*$B$1,1000)</f>
        <v>60609000</v>
      </c>
      <c r="R73" s="96">
        <f>CEILING(('Таблица цен евро'!R74*'Таблица Стандарт м.п. руб.'!$B$2)*$B$1,1000)</f>
        <v>50901000</v>
      </c>
      <c r="S73" s="96">
        <f>CEILING(('Таблица цен евро'!S74*'Таблица Стандарт м.п. руб.'!$B$2)*$B$1,1000)</f>
        <v>60439000</v>
      </c>
      <c r="T73" s="96">
        <f>CEILING(('Таблица цен евро'!T74*'Таблица Стандарт м.п. руб.'!$B$2)*$B$1,1000)</f>
        <v>66410000</v>
      </c>
      <c r="U73" s="96">
        <f>CEILING(('Таблица цен евро'!U74*'Таблица Стандарт м.п. руб.'!$B$2)*$B$1,1000)</f>
        <v>39354000</v>
      </c>
      <c r="V73" s="96">
        <f>CEILING(('Таблица цен евро'!V74*'Таблица Стандарт м.п. руб.'!$B$2)*$B$1,1000)</f>
        <v>62895000</v>
      </c>
      <c r="W73" s="96">
        <f>CEILING(('Таблица цен евро'!W74*'Таблица Стандарт м.п. руб.'!$B$2)*$B$1,1000)</f>
        <v>45110000</v>
      </c>
      <c r="X73" s="96">
        <f>CEILING(('Таблица цен евро'!X74*'Таблица Стандарт м.п. руб.'!$B$2)*$B$1,1000)</f>
        <v>63505000</v>
      </c>
    </row>
    <row r="74" spans="1:24" ht="15.75" thickBot="1" x14ac:dyDescent="0.3">
      <c r="A74" s="39">
        <v>7.8999999999999897</v>
      </c>
      <c r="B74" s="104">
        <f>CEILING(('Таблица цен евро'!C75*'Таблица Стандарт м.п. руб.'!$B$2)*$B$1,1000)</f>
        <v>24203000</v>
      </c>
      <c r="C74" s="105">
        <f>CEILING(('Таблица цен евро'!D75*'Таблица Стандарт м.п. руб.'!$B$2)*$B$1,1000)</f>
        <v>34788000</v>
      </c>
      <c r="D74" s="105">
        <f>CEILING(('Таблица цен евро'!E75*'Таблица Стандарт м.п. руб.'!$B$2)*$B$1,1000)</f>
        <v>39418000</v>
      </c>
      <c r="E74" s="105">
        <f>CEILING(('Таблица цен евро'!F75*'Таблица Стандарт м.п. руб.'!$B$2)*$B$1,1000)</f>
        <v>28240000</v>
      </c>
      <c r="F74" s="105">
        <f>CEILING(('Таблица цен евро'!G75*'Таблица Стандарт м.п. руб.'!$B$2)*$B$1,1000)</f>
        <v>34450000</v>
      </c>
      <c r="G74" s="105">
        <f>CEILING(('Таблица цен евро'!H75*'Таблица Стандарт м.п. руб.'!$B$2)*$B$1,1000)</f>
        <v>44541000</v>
      </c>
      <c r="H74" s="105">
        <f>CEILING(('Таблица цен евро'!I75*'Таблица Стандарт м.п. руб.'!$B$2)*$B$1,1000)</f>
        <v>31655000</v>
      </c>
      <c r="I74" s="105">
        <f>CEILING(('Таблица цен евро'!J75*'Таблица Стандарт м.п. руб.'!$B$2)*$B$1,1000)</f>
        <v>35692000</v>
      </c>
      <c r="J74" s="105">
        <f>CEILING(('Таблица цен евро'!K75*'Таблица Стандарт м.п. руб.'!$B$2)*$B$1,1000)</f>
        <v>45335000</v>
      </c>
      <c r="K74" s="105">
        <f>CEILING(('Таблица цен евро'!L75*'Таблица Стандарт м.п. руб.'!$B$2)*$B$1,1000)</f>
        <v>41884000</v>
      </c>
      <c r="L74" s="39">
        <v>7.8999999999999897</v>
      </c>
      <c r="M74" s="105">
        <f>CEILING(('Таблица цен евро'!M75*'Таблица Стандарт м.п. руб.'!$B$2)*$B$1,1000)</f>
        <v>45680000</v>
      </c>
      <c r="N74" s="105">
        <f>CEILING(('Таблица цен евро'!N75*'Таблица Стандарт м.п. руб.'!$B$2)*$B$1,1000)</f>
        <v>53097000</v>
      </c>
      <c r="O74" s="105">
        <f>CEILING(('Таблица цен евро'!O75*'Таблица Стандарт м.п. руб.'!$B$2)*$B$1,1000)</f>
        <v>50441000</v>
      </c>
      <c r="P74" s="105">
        <f>CEILING(('Таблица цен евро'!P75*'Таблица Стандарт м.п. руб.'!$B$2)*$B$1,1000)</f>
        <v>59135000</v>
      </c>
      <c r="Q74" s="105">
        <f>CEILING(('Таблица цен евро'!Q75*'Таблица Стандарт м.п. руб.'!$B$2)*$B$1,1000)</f>
        <v>61378000</v>
      </c>
      <c r="R74" s="105">
        <f>CEILING(('Таблица цен евро'!R75*'Таблица Стандарт м.п. руб.'!$B$2)*$B$1,1000)</f>
        <v>51545000</v>
      </c>
      <c r="S74" s="105">
        <f>CEILING(('Таблица цен евро'!S75*'Таблица Стандарт м.п. руб.'!$B$2)*$B$1,1000)</f>
        <v>61205000</v>
      </c>
      <c r="T74" s="105">
        <f>CEILING(('Таблица цен евро'!T75*'Таблица Стандарт м.п. руб.'!$B$2)*$B$1,1000)</f>
        <v>67253000</v>
      </c>
      <c r="U74" s="105">
        <f>CEILING(('Таблица цен евро'!U75*'Таблица Стандарт м.п. руб.'!$B$2)*$B$1,1000)</f>
        <v>39850000</v>
      </c>
      <c r="V74" s="105">
        <f>CEILING(('Таблица цен евро'!V75*'Таблица Стандарт м.п. руб.'!$B$2)*$B$1,1000)</f>
        <v>63693000</v>
      </c>
      <c r="W74" s="105">
        <f>CEILING(('Таблица цен евро'!W75*'Таблица Стандарт м.п. руб.'!$B$2)*$B$1,1000)</f>
        <v>45680000</v>
      </c>
      <c r="X74" s="105">
        <f>CEILING(('Таблица цен евро'!X75*'Таблица Стандарт м.п. руб.'!$B$2)*$B$1,1000)</f>
        <v>64310000</v>
      </c>
    </row>
    <row r="75" spans="1:24" x14ac:dyDescent="0.25">
      <c r="A75" s="35">
        <v>7.9999999999999902</v>
      </c>
      <c r="B75" s="97">
        <f>CEILING(('Таблица цен евро'!C76*'Таблица Стандарт м.п. руб.'!$B$2)*$B$1,1000)</f>
        <v>24532000</v>
      </c>
      <c r="C75" s="98">
        <f>CEILING(('Таблица цен евро'!D76*'Таблица Стандарт м.п. руб.'!$B$2)*$B$1,1000)</f>
        <v>35251000</v>
      </c>
      <c r="D75" s="98">
        <f>CEILING(('Таблица цен евро'!E76*'Таблица Стандарт м.п. руб.'!$B$2)*$B$1,1000)</f>
        <v>39939000</v>
      </c>
      <c r="E75" s="98">
        <f>CEILING(('Таблица цен евро'!F76*'Таблица Стандарт м.п. руб.'!$B$2)*$B$1,1000)</f>
        <v>28619000</v>
      </c>
      <c r="F75" s="98">
        <f>CEILING(('Таблица цен евро'!G76*'Таблица Стандарт м.п. руб.'!$B$2)*$B$1,1000)</f>
        <v>34908000</v>
      </c>
      <c r="G75" s="98">
        <f>CEILING(('Таблица цен евро'!H76*'Таблица Стандарт м.п. руб.'!$B$2)*$B$1,1000)</f>
        <v>45127000</v>
      </c>
      <c r="H75" s="98">
        <f>CEILING(('Таблица цен евро'!I76*'Таблица Стандарт м.п. руб.'!$B$2)*$B$1,1000)</f>
        <v>32078000</v>
      </c>
      <c r="I75" s="98">
        <f>CEILING(('Таблица цен евро'!J76*'Таблица Стандарт м.п. руб.'!$B$2)*$B$1,1000)</f>
        <v>36166000</v>
      </c>
      <c r="J75" s="98">
        <f>CEILING(('Таблица цен евро'!K76*'Таблица Стандарт м.п. руб.'!$B$2)*$B$1,1000)</f>
        <v>45931000</v>
      </c>
      <c r="K75" s="98">
        <f>CEILING(('Таблица цен евро'!L76*'Таблица Стандарт м.п. руб.'!$B$2)*$B$1,1000)</f>
        <v>42437000</v>
      </c>
      <c r="L75" s="35">
        <v>7.9999999999999902</v>
      </c>
      <c r="M75" s="98">
        <f>CEILING(('Таблица цен евро'!M76*'Таблица Стандарт м.п. руб.'!$B$2)*$B$1,1000)</f>
        <v>46280000</v>
      </c>
      <c r="N75" s="98">
        <f>CEILING(('Таблица цен евро'!N76*'Таблица Стандарт м.п. руб.'!$B$2)*$B$1,1000)</f>
        <v>53792000</v>
      </c>
      <c r="O75" s="98">
        <f>CEILING(('Таблица цен евро'!O76*'Таблица Стандарт м.п. руб.'!$B$2)*$B$1,1000)</f>
        <v>51102000</v>
      </c>
      <c r="P75" s="98">
        <f>CEILING(('Таблица цен евро'!P76*'Таблица Стандарт м.п. руб.'!$B$2)*$B$1,1000)</f>
        <v>59906000</v>
      </c>
      <c r="Q75" s="98">
        <f>CEILING(('Таблица цен евро'!Q76*'Таблица Стандарт м.п. руб.'!$B$2)*$B$1,1000)</f>
        <v>62177000</v>
      </c>
      <c r="R75" s="98">
        <f>CEILING(('Таблица цен евро'!R76*'Таблица Стандарт м.п. руб.'!$B$2)*$B$1,1000)</f>
        <v>52220000</v>
      </c>
      <c r="S75" s="98">
        <f>CEILING(('Таблица цен евро'!S76*'Таблица Стандарт м.п. руб.'!$B$2)*$B$1,1000)</f>
        <v>62002000</v>
      </c>
      <c r="T75" s="98">
        <f>CEILING(('Таблица цен евро'!T76*'Таблица Стандарт м.п. руб.'!$B$2)*$B$1,1000)</f>
        <v>68127000</v>
      </c>
      <c r="U75" s="98">
        <f>CEILING(('Таблица цен евро'!U76*'Таблица Стандарт м.п. руб.'!$B$2)*$B$1,1000)</f>
        <v>40377000</v>
      </c>
      <c r="V75" s="98">
        <f>CEILING(('Таблица цен евро'!V76*'Таблица Стандарт м.п. руб.'!$B$2)*$B$1,1000)</f>
        <v>64522000</v>
      </c>
      <c r="W75" s="98">
        <f>CEILING(('Таблица цен евро'!W76*'Таблица Стандарт м.п. руб.'!$B$2)*$B$1,1000)</f>
        <v>46280000</v>
      </c>
      <c r="X75" s="99">
        <f>CEILING(('Таблица цен евро'!X76*'Таблица Стандарт м.п. руб.'!$B$2)*$B$1,1000)</f>
        <v>65147000</v>
      </c>
    </row>
    <row r="76" spans="1:24" x14ac:dyDescent="0.25">
      <c r="A76" s="36">
        <v>8.0999999999999908</v>
      </c>
      <c r="B76" s="95">
        <f>CEILING(('Таблица цен евро'!C77*'Таблица Стандарт м.п. руб.'!$B$2)*$B$1,1000)</f>
        <v>24830000</v>
      </c>
      <c r="C76" s="96">
        <f>CEILING(('Таблица цен евро'!D77*'Таблица Стандарт м.п. руб.'!$B$2)*$B$1,1000)</f>
        <v>35683000</v>
      </c>
      <c r="D76" s="96">
        <f>CEILING(('Таблица цен евро'!E77*'Таблица Стандарт м.п. руб.'!$B$2)*$B$1,1000)</f>
        <v>40430000</v>
      </c>
      <c r="E76" s="96">
        <f>CEILING(('Таблица цен евро'!F77*'Таблица Стандарт м.п. руб.'!$B$2)*$B$1,1000)</f>
        <v>28968000</v>
      </c>
      <c r="F76" s="96">
        <f>CEILING(('Таблица цен евро'!G77*'Таблица Стандарт м.п. руб.'!$B$2)*$B$1,1000)</f>
        <v>35336000</v>
      </c>
      <c r="G76" s="96">
        <f>CEILING(('Таблица цен евро'!H77*'Таблица Стандарт м.п. руб.'!$B$2)*$B$1,1000)</f>
        <v>45683000</v>
      </c>
      <c r="H76" s="96">
        <f>CEILING(('Таблица цен евро'!I77*'Таблица Стандарт м.п. руб.'!$B$2)*$B$1,1000)</f>
        <v>32471000</v>
      </c>
      <c r="I76" s="96">
        <f>CEILING(('Таблица цен евро'!J77*'Таблица Стандарт м.п. руб.'!$B$2)*$B$1,1000)</f>
        <v>36609000</v>
      </c>
      <c r="J76" s="96">
        <f>CEILING(('Таблица цен евро'!K77*'Таблица Стандарт м.п. руб.'!$B$2)*$B$1,1000)</f>
        <v>46496000</v>
      </c>
      <c r="K76" s="96">
        <f>CEILING(('Таблица цен евро'!L77*'Таблица Стандарт м.п. руб.'!$B$2)*$B$1,1000)</f>
        <v>42959000</v>
      </c>
      <c r="L76" s="36">
        <v>8.0999999999999908</v>
      </c>
      <c r="M76" s="96">
        <f>CEILING(('Таблица цен евро'!M77*'Таблица Стандарт м.п. руб.'!$B$2)*$B$1,1000)</f>
        <v>46850000</v>
      </c>
      <c r="N76" s="96">
        <f>CEILING(('Таблица цен евро'!N77*'Таблица Стандарт м.п. руб.'!$B$2)*$B$1,1000)</f>
        <v>54456000</v>
      </c>
      <c r="O76" s="96">
        <f>CEILING(('Таблица цен евро'!O77*'Таблица Стандарт м.п. руб.'!$B$2)*$B$1,1000)</f>
        <v>51732000</v>
      </c>
      <c r="P76" s="96">
        <f>CEILING(('Таблица цен евро'!P77*'Таблица Стандарт м.п. руб.'!$B$2)*$B$1,1000)</f>
        <v>60646000</v>
      </c>
      <c r="Q76" s="96">
        <f>CEILING(('Таблица цен евро'!Q77*'Таблица Стандарт м.п. руб.'!$B$2)*$B$1,1000)</f>
        <v>62945000</v>
      </c>
      <c r="R76" s="96">
        <f>CEILING(('Таблица цен евро'!R77*'Таблица Стандарт м.п. руб.'!$B$2)*$B$1,1000)</f>
        <v>52864000</v>
      </c>
      <c r="S76" s="96">
        <f>CEILING(('Таблица цен евро'!S77*'Таблица Стандарт м.п. руб.'!$B$2)*$B$1,1000)</f>
        <v>62769000</v>
      </c>
      <c r="T76" s="96">
        <f>CEILING(('Таблица цен евро'!T77*'Таблица Стандарт м.п. руб.'!$B$2)*$B$1,1000)</f>
        <v>68970000</v>
      </c>
      <c r="U76" s="96">
        <f>CEILING(('Таблица цен евро'!U77*'Таблица Стандарт м.п. руб.'!$B$2)*$B$1,1000)</f>
        <v>40873000</v>
      </c>
      <c r="V76" s="96">
        <f>CEILING(('Таблица цен евро'!V77*'Таблица Стандарт м.п. руб.'!$B$2)*$B$1,1000)</f>
        <v>65319000</v>
      </c>
      <c r="W76" s="96">
        <f>CEILING(('Таблица цен евро'!W77*'Таблица Стандарт м.п. руб.'!$B$2)*$B$1,1000)</f>
        <v>46850000</v>
      </c>
      <c r="X76" s="100">
        <f>CEILING(('Таблица цен евро'!X77*'Таблица Стандарт м.п. руб.'!$B$2)*$B$1,1000)</f>
        <v>65952000</v>
      </c>
    </row>
    <row r="77" spans="1:24" x14ac:dyDescent="0.25">
      <c r="A77" s="36">
        <v>8.1999999999999904</v>
      </c>
      <c r="B77" s="95">
        <f>CEILING(('Таблица цен евро'!C78*'Таблица Стандарт м.п. руб.'!$B$2)*$B$1,1000)</f>
        <v>25128000</v>
      </c>
      <c r="C77" s="96">
        <f>CEILING(('Таблица цен евро'!D78*'Таблица Стандарт м.п. руб.'!$B$2)*$B$1,1000)</f>
        <v>36115000</v>
      </c>
      <c r="D77" s="96">
        <f>CEILING(('Таблица цен евро'!E78*'Таблица Стандарт м.п. руб.'!$B$2)*$B$1,1000)</f>
        <v>40920000</v>
      </c>
      <c r="E77" s="96">
        <f>CEILING(('Таблица цен евро'!F78*'Таблица Стандарт м.п. руб.'!$B$2)*$B$1,1000)</f>
        <v>29317000</v>
      </c>
      <c r="F77" s="96">
        <f>CEILING(('Таблица цен евро'!G78*'Таблица Стандарт м.п. руб.'!$B$2)*$B$1,1000)</f>
        <v>35764000</v>
      </c>
      <c r="G77" s="96">
        <f>CEILING(('Таблица цен евро'!H78*'Таблица Стандарт м.п. руб.'!$B$2)*$B$1,1000)</f>
        <v>46238000</v>
      </c>
      <c r="H77" s="96">
        <f>CEILING(('Таблица цен евро'!I78*'Таблица Стандарт м.п. руб.'!$B$2)*$B$1,1000)</f>
        <v>32863000</v>
      </c>
      <c r="I77" s="96">
        <f>CEILING(('Таблица цен евро'!J78*'Таблица Стандарт м.п. руб.'!$B$2)*$B$1,1000)</f>
        <v>37053000</v>
      </c>
      <c r="J77" s="96">
        <f>CEILING(('Таблица цен евро'!K78*'Таблица Стандарт м.п. руб.'!$B$2)*$B$1,1000)</f>
        <v>47062000</v>
      </c>
      <c r="K77" s="96">
        <f>CEILING(('Таблица цен евро'!L78*'Таблица Стандарт м.п. руб.'!$B$2)*$B$1,1000)</f>
        <v>43480000</v>
      </c>
      <c r="L77" s="36">
        <v>8.1999999999999904</v>
      </c>
      <c r="M77" s="96">
        <f>CEILING(('Таблица цен евро'!M78*'Таблица Стандарт м.п. руб.'!$B$2)*$B$1,1000)</f>
        <v>47420000</v>
      </c>
      <c r="N77" s="96">
        <f>CEILING(('Таблица цен евро'!N78*'Таблица Стандарт м.п. руб.'!$B$2)*$B$1,1000)</f>
        <v>55119000</v>
      </c>
      <c r="O77" s="96">
        <f>CEILING(('Таблица цен евро'!O78*'Таблица Стандарт м.п. руб.'!$B$2)*$B$1,1000)</f>
        <v>52362000</v>
      </c>
      <c r="P77" s="96">
        <f>CEILING(('Таблица цен евро'!P78*'Таблица Стандарт м.п. руб.'!$B$2)*$B$1,1000)</f>
        <v>61386000</v>
      </c>
      <c r="Q77" s="96">
        <f>CEILING(('Таблица цен евро'!Q78*'Таблица Стандарт м.п. руб.'!$B$2)*$B$1,1000)</f>
        <v>63714000</v>
      </c>
      <c r="R77" s="96">
        <f>CEILING(('Таблица цен евро'!R78*'Таблица Стандарт м.п. руб.'!$B$2)*$B$1,1000)</f>
        <v>53508000</v>
      </c>
      <c r="S77" s="96">
        <f>CEILING(('Таблица цен евро'!S78*'Таблица Стандарт м.п. руб.'!$B$2)*$B$1,1000)</f>
        <v>63535000</v>
      </c>
      <c r="T77" s="96">
        <f>CEILING(('Таблица цен евро'!T78*'Таблица Стандарт м.п. руб.'!$B$2)*$B$1,1000)</f>
        <v>69813000</v>
      </c>
      <c r="U77" s="96">
        <f>CEILING(('Таблица цен евро'!U78*'Таблица Стандарт м.п. руб.'!$B$2)*$B$1,1000)</f>
        <v>41369000</v>
      </c>
      <c r="V77" s="96">
        <f>CEILING(('Таблица цен евро'!V78*'Таблица Стандарт м.п. руб.'!$B$2)*$B$1,1000)</f>
        <v>66117000</v>
      </c>
      <c r="W77" s="96">
        <f>CEILING(('Таблица цен евро'!W78*'Таблица Стандарт м.п. руб.'!$B$2)*$B$1,1000)</f>
        <v>47420000</v>
      </c>
      <c r="X77" s="100">
        <f>CEILING(('Таблица цен евро'!X78*'Таблица Стандарт м.п. руб.'!$B$2)*$B$1,1000)</f>
        <v>66758000</v>
      </c>
    </row>
    <row r="78" spans="1:24" x14ac:dyDescent="0.25">
      <c r="A78" s="36">
        <v>8.2999999999999901</v>
      </c>
      <c r="B78" s="95">
        <f>CEILING(('Таблица цен евро'!C79*'Таблица Стандарт м.п. руб.'!$B$2)*$B$1,1000)</f>
        <v>25425000</v>
      </c>
      <c r="C78" s="96">
        <f>CEILING(('Таблица цен евро'!D79*'Таблица Стандарт м.п. руб.'!$B$2)*$B$1,1000)</f>
        <v>36547000</v>
      </c>
      <c r="D78" s="96">
        <f>CEILING(('Таблица цен евро'!E79*'Таблица Стандарт м.п. руб.'!$B$2)*$B$1,1000)</f>
        <v>41411000</v>
      </c>
      <c r="E78" s="96">
        <f>CEILING(('Таблица цен евро'!F79*'Таблица Стандарт м.п. руб.'!$B$2)*$B$1,1000)</f>
        <v>29667000</v>
      </c>
      <c r="F78" s="96">
        <f>CEILING(('Таблица цен евро'!G79*'Таблица Стандарт м.п. руб.'!$B$2)*$B$1,1000)</f>
        <v>36191000</v>
      </c>
      <c r="G78" s="96">
        <f>CEILING(('Таблица цен евро'!H79*'Таблица Стандарт м.п. руб.'!$B$2)*$B$1,1000)</f>
        <v>46793000</v>
      </c>
      <c r="H78" s="96">
        <f>CEILING(('Таблица цен евро'!I79*'Таблица Стандарт м.п. руб.'!$B$2)*$B$1,1000)</f>
        <v>33255000</v>
      </c>
      <c r="I78" s="96">
        <f>CEILING(('Таблица цен евро'!J79*'Таблица Стандарт м.п. руб.'!$B$2)*$B$1,1000)</f>
        <v>37496000</v>
      </c>
      <c r="J78" s="96">
        <f>CEILING(('Таблица цен евро'!K79*'Таблица Стандарт м.п. руб.'!$B$2)*$B$1,1000)</f>
        <v>47627000</v>
      </c>
      <c r="K78" s="96">
        <f>CEILING(('Таблица цен евро'!L79*'Таблица Стандарт м.п. руб.'!$B$2)*$B$1,1000)</f>
        <v>44002000</v>
      </c>
      <c r="L78" s="36">
        <v>8.2999999999999901</v>
      </c>
      <c r="M78" s="96">
        <f>CEILING(('Таблица цен евро'!M79*'Таблица Стандарт м.п. руб.'!$B$2)*$B$1,1000)</f>
        <v>47990000</v>
      </c>
      <c r="N78" s="96">
        <f>CEILING(('Таблица цен евро'!N79*'Таблица Стандарт м.п. руб.'!$B$2)*$B$1,1000)</f>
        <v>55783000</v>
      </c>
      <c r="O78" s="96">
        <f>CEILING(('Таблица цен евро'!O79*'Таблица Стандарт м.п. руб.'!$B$2)*$B$1,1000)</f>
        <v>52992000</v>
      </c>
      <c r="P78" s="96">
        <f>CEILING(('Таблица цен евро'!P79*'Таблица Стандарт м.п. руб.'!$B$2)*$B$1,1000)</f>
        <v>62126000</v>
      </c>
      <c r="Q78" s="96">
        <f>CEILING(('Таблица цен евро'!Q79*'Таблица Стандарт м.п. руб.'!$B$2)*$B$1,1000)</f>
        <v>64482000</v>
      </c>
      <c r="R78" s="96">
        <f>CEILING(('Таблица цен евро'!R79*'Таблица Стандарт м.п. руб.'!$B$2)*$B$1,1000)</f>
        <v>54152000</v>
      </c>
      <c r="S78" s="96">
        <f>CEILING(('Таблица цен евро'!S79*'Таблица Стандарт м.п. руб.'!$B$2)*$B$1,1000)</f>
        <v>64301000</v>
      </c>
      <c r="T78" s="96">
        <f>CEILING(('Таблица цен евро'!T79*'Таблица Стандарт м.п. руб.'!$B$2)*$B$1,1000)</f>
        <v>70655000</v>
      </c>
      <c r="U78" s="96">
        <f>CEILING(('Таблица цен евро'!U79*'Таблица Стандарт м.п. руб.'!$B$2)*$B$1,1000)</f>
        <v>41865000</v>
      </c>
      <c r="V78" s="96">
        <f>CEILING(('Таблица цен евро'!V79*'Таблица Стандарт м.п. руб.'!$B$2)*$B$1,1000)</f>
        <v>66915000</v>
      </c>
      <c r="W78" s="96">
        <f>CEILING(('Таблица цен евро'!W79*'Таблица Стандарт м.п. руб.'!$B$2)*$B$1,1000)</f>
        <v>47990000</v>
      </c>
      <c r="X78" s="100">
        <f>CEILING(('Таблица цен евро'!X79*'Таблица Стандарт м.п. руб.'!$B$2)*$B$1,1000)</f>
        <v>67564000</v>
      </c>
    </row>
    <row r="79" spans="1:24" x14ac:dyDescent="0.25">
      <c r="A79" s="36">
        <v>8.3999999999999897</v>
      </c>
      <c r="B79" s="95">
        <f>CEILING(('Таблица цен евро'!C80*'Таблица Стандарт м.п. руб.'!$B$2)*$B$1,1000)</f>
        <v>25723000</v>
      </c>
      <c r="C79" s="96">
        <f>CEILING(('Таблица цен евро'!D80*'Таблица Стандарт м.п. руб.'!$B$2)*$B$1,1000)</f>
        <v>36979000</v>
      </c>
      <c r="D79" s="96">
        <f>CEILING(('Таблица цен евро'!E80*'Таблица Стандарт м.п. руб.'!$B$2)*$B$1,1000)</f>
        <v>41901000</v>
      </c>
      <c r="E79" s="96">
        <f>CEILING(('Таблица цен евро'!F80*'Таблица Стандарт м.п. руб.'!$B$2)*$B$1,1000)</f>
        <v>30016000</v>
      </c>
      <c r="F79" s="96">
        <f>CEILING(('Таблица цен евро'!G80*'Таблица Стандарт м.п. руб.'!$B$2)*$B$1,1000)</f>
        <v>36619000</v>
      </c>
      <c r="G79" s="96">
        <f>CEILING(('Таблица цен евро'!H80*'Таблица Стандарт м.п. руб.'!$B$2)*$B$1,1000)</f>
        <v>47349000</v>
      </c>
      <c r="H79" s="96">
        <f>CEILING(('Таблица цен евро'!I80*'Таблица Стандарт м.п. руб.'!$B$2)*$B$1,1000)</f>
        <v>33647000</v>
      </c>
      <c r="I79" s="96">
        <f>CEILING(('Таблица цен евро'!J80*'Таблица Стандарт м.п. руб.'!$B$2)*$B$1,1000)</f>
        <v>37940000</v>
      </c>
      <c r="J79" s="96">
        <f>CEILING(('Таблица цен евро'!K80*'Таблица Стандарт м.п. руб.'!$B$2)*$B$1,1000)</f>
        <v>48192000</v>
      </c>
      <c r="K79" s="96">
        <f>CEILING(('Таблица цен евро'!L80*'Таблица Стандарт м.п. руб.'!$B$2)*$B$1,1000)</f>
        <v>44524000</v>
      </c>
      <c r="L79" s="36">
        <v>8.3999999999999897</v>
      </c>
      <c r="M79" s="96">
        <f>CEILING(('Таблица цен евро'!M80*'Таблица Стандарт м.п. руб.'!$B$2)*$B$1,1000)</f>
        <v>48559000</v>
      </c>
      <c r="N79" s="96">
        <f>CEILING(('Таблица цен евро'!N80*'Таблица Стандарт м.п. руб.'!$B$2)*$B$1,1000)</f>
        <v>56447000</v>
      </c>
      <c r="O79" s="96">
        <f>CEILING(('Таблица цен евро'!O80*'Таблица Стандарт м.п. руб.'!$B$2)*$B$1,1000)</f>
        <v>53622000</v>
      </c>
      <c r="P79" s="96">
        <f>CEILING(('Таблица цен евро'!P80*'Таблица Стандарт м.п. руб.'!$B$2)*$B$1,1000)</f>
        <v>62866000</v>
      </c>
      <c r="Q79" s="96">
        <f>CEILING(('Таблица цен евро'!Q80*'Таблица Стандарт м.п. руб.'!$B$2)*$B$1,1000)</f>
        <v>65251000</v>
      </c>
      <c r="R79" s="96">
        <f>CEILING(('Таблица цен евро'!R80*'Таблица Стандарт м.п. руб.'!$B$2)*$B$1,1000)</f>
        <v>54796000</v>
      </c>
      <c r="S79" s="96">
        <f>CEILING(('Таблица цен евро'!S80*'Таблица Стандарт м.п. руб.'!$B$2)*$B$1,1000)</f>
        <v>65068000</v>
      </c>
      <c r="T79" s="96">
        <f>CEILING(('Таблица цен евро'!T80*'Таблица Стандарт м.п. руб.'!$B$2)*$B$1,1000)</f>
        <v>71498000</v>
      </c>
      <c r="U79" s="96">
        <f>CEILING(('Таблица цен евро'!U80*'Таблица Стандарт м.п. руб.'!$B$2)*$B$1,1000)</f>
        <v>42361000</v>
      </c>
      <c r="V79" s="96">
        <f>CEILING(('Таблица цен евро'!V80*'Таблица Стандарт м.п. руб.'!$B$2)*$B$1,1000)</f>
        <v>67713000</v>
      </c>
      <c r="W79" s="96">
        <f>CEILING(('Таблица цен евро'!W80*'Таблица Стандарт м.п. руб.'!$B$2)*$B$1,1000)</f>
        <v>48559000</v>
      </c>
      <c r="X79" s="100">
        <f>CEILING(('Таблица цен евро'!X80*'Таблица Стандарт м.п. руб.'!$B$2)*$B$1,1000)</f>
        <v>68369000</v>
      </c>
    </row>
    <row r="80" spans="1:24" x14ac:dyDescent="0.25">
      <c r="A80" s="36">
        <v>8.4999999999999893</v>
      </c>
      <c r="B80" s="95">
        <f>CEILING(('Таблица цен евро'!C81*'Таблица Стандарт м.п. руб.'!$B$2)*$B$1,1000)</f>
        <v>26021000</v>
      </c>
      <c r="C80" s="96">
        <f>CEILING(('Таблица цен евро'!D81*'Таблица Стандарт м.п. руб.'!$B$2)*$B$1,1000)</f>
        <v>37411000</v>
      </c>
      <c r="D80" s="96">
        <f>CEILING(('Таблица цен евро'!E81*'Таблица Стандарт м.п. руб.'!$B$2)*$B$1,1000)</f>
        <v>42392000</v>
      </c>
      <c r="E80" s="96">
        <f>CEILING(('Таблица цен евро'!F81*'Таблица Стандарт м.п. руб.'!$B$2)*$B$1,1000)</f>
        <v>30365000</v>
      </c>
      <c r="F80" s="96">
        <f>CEILING(('Таблица цен евро'!G81*'Таблица Стандарт м.п. руб.'!$B$2)*$B$1,1000)</f>
        <v>37047000</v>
      </c>
      <c r="G80" s="96">
        <f>CEILING(('Таблица цен евро'!H81*'Таблица Стандарт м.п. руб.'!$B$2)*$B$1,1000)</f>
        <v>47904000</v>
      </c>
      <c r="H80" s="96">
        <f>CEILING(('Таблица цен евро'!I81*'Таблица Стандарт м.п. руб.'!$B$2)*$B$1,1000)</f>
        <v>34040000</v>
      </c>
      <c r="I80" s="96">
        <f>CEILING(('Таблица цен евро'!J81*'Таблица Стандарт м.п. руб.'!$B$2)*$B$1,1000)</f>
        <v>38383000</v>
      </c>
      <c r="J80" s="96">
        <f>CEILING(('Таблица цен евро'!K81*'Таблица Стандарт м.п. руб.'!$B$2)*$B$1,1000)</f>
        <v>48758000</v>
      </c>
      <c r="K80" s="96">
        <f>CEILING(('Таблица цен евро'!L81*'Таблица Стандарт м.п. руб.'!$B$2)*$B$1,1000)</f>
        <v>45046000</v>
      </c>
      <c r="L80" s="36">
        <v>8.4999999999999893</v>
      </c>
      <c r="M80" s="96">
        <f>CEILING(('Таблица цен евро'!M81*'Таблица Стандарт м.п. руб.'!$B$2)*$B$1,1000)</f>
        <v>49129000</v>
      </c>
      <c r="N80" s="96">
        <f>CEILING(('Таблица цен евро'!N81*'Таблица Стандарт м.п. руб.'!$B$2)*$B$1,1000)</f>
        <v>57110000</v>
      </c>
      <c r="O80" s="96">
        <f>CEILING(('Таблица цен евро'!O81*'Таблица Стандарт м.п. руб.'!$B$2)*$B$1,1000)</f>
        <v>54252000</v>
      </c>
      <c r="P80" s="96">
        <f>CEILING(('Таблица цен евро'!P81*'Таблица Стандарт м.п. руб.'!$B$2)*$B$1,1000)</f>
        <v>63607000</v>
      </c>
      <c r="Q80" s="96">
        <f>CEILING(('Таблица цен евро'!Q81*'Таблица Стандарт м.п. руб.'!$B$2)*$B$1,1000)</f>
        <v>66019000</v>
      </c>
      <c r="R80" s="96">
        <f>CEILING(('Таблица цен евро'!R81*'Таблица Стандарт м.п. руб.'!$B$2)*$B$1,1000)</f>
        <v>55440000</v>
      </c>
      <c r="S80" s="96">
        <f>CEILING(('Таблица цен евро'!S81*'Таблица Стандарт м.п. руб.'!$B$2)*$B$1,1000)</f>
        <v>65834000</v>
      </c>
      <c r="T80" s="96">
        <f>CEILING(('Таблица цен евро'!T81*'Таблица Стандарт м.п. руб.'!$B$2)*$B$1,1000)</f>
        <v>72341000</v>
      </c>
      <c r="U80" s="96">
        <f>CEILING(('Таблица цен евро'!U81*'Таблица Стандарт м.п. руб.'!$B$2)*$B$1,1000)</f>
        <v>42857000</v>
      </c>
      <c r="V80" s="96">
        <f>CEILING(('Таблица цен евро'!V81*'Таблица Стандарт м.п. руб.'!$B$2)*$B$1,1000)</f>
        <v>68511000</v>
      </c>
      <c r="W80" s="96">
        <f>CEILING(('Таблица цен евро'!W81*'Таблица Стандарт м.п. руб.'!$B$2)*$B$1,1000)</f>
        <v>49129000</v>
      </c>
      <c r="X80" s="100">
        <f>CEILING(('Таблица цен евро'!X81*'Таблица Стандарт м.п. руб.'!$B$2)*$B$1,1000)</f>
        <v>69175000</v>
      </c>
    </row>
    <row r="81" spans="1:24" x14ac:dyDescent="0.25">
      <c r="A81" s="36">
        <v>8.5999999999999908</v>
      </c>
      <c r="B81" s="95">
        <f>CEILING(('Таблица цен евро'!C82*'Таблица Стандарт м.п. руб.'!$B$2)*$B$1,1000)</f>
        <v>26319000</v>
      </c>
      <c r="C81" s="96">
        <f>CEILING(('Таблица цен евро'!D82*'Таблица Стандарт м.п. руб.'!$B$2)*$B$1,1000)</f>
        <v>37843000</v>
      </c>
      <c r="D81" s="96">
        <f>CEILING(('Таблица цен евро'!E82*'Таблица Стандарт м.п. руб.'!$B$2)*$B$1,1000)</f>
        <v>42883000</v>
      </c>
      <c r="E81" s="96">
        <f>CEILING(('Таблица цен евро'!F82*'Таблица Стандарт м.п. руб.'!$B$2)*$B$1,1000)</f>
        <v>30714000</v>
      </c>
      <c r="F81" s="96">
        <f>CEILING(('Таблица цен евро'!G82*'Таблица Стандарт м.п. руб.'!$B$2)*$B$1,1000)</f>
        <v>37474000</v>
      </c>
      <c r="G81" s="96">
        <f>CEILING(('Таблица цен евро'!H82*'Таблица Стандарт м.п. руб.'!$B$2)*$B$1,1000)</f>
        <v>48459000</v>
      </c>
      <c r="H81" s="96">
        <f>CEILING(('Таблица цен евро'!I82*'Таблица Стандарт м.п. руб.'!$B$2)*$B$1,1000)</f>
        <v>34432000</v>
      </c>
      <c r="I81" s="96">
        <f>CEILING(('Таблица цен евро'!J82*'Таблица Стандарт м.п. руб.'!$B$2)*$B$1,1000)</f>
        <v>38826000</v>
      </c>
      <c r="J81" s="96">
        <f>CEILING(('Таблица цен евро'!K82*'Таблица Стандарт м.п. руб.'!$B$2)*$B$1,1000)</f>
        <v>49323000</v>
      </c>
      <c r="K81" s="96">
        <f>CEILING(('Таблица цен евро'!L82*'Таблица Стандарт м.п. руб.'!$B$2)*$B$1,1000)</f>
        <v>45567000</v>
      </c>
      <c r="L81" s="36">
        <v>8.5999999999999908</v>
      </c>
      <c r="M81" s="96">
        <f>CEILING(('Таблица цен евро'!M82*'Таблица Стандарт м.п. руб.'!$B$2)*$B$1,1000)</f>
        <v>49699000</v>
      </c>
      <c r="N81" s="96">
        <f>CEILING(('Таблица цен евро'!N82*'Таблица Стандарт м.п. руб.'!$B$2)*$B$1,1000)</f>
        <v>57774000</v>
      </c>
      <c r="O81" s="96">
        <f>CEILING(('Таблица цен евро'!O82*'Таблица Стандарт м.п. руб.'!$B$2)*$B$1,1000)</f>
        <v>54882000</v>
      </c>
      <c r="P81" s="96">
        <f>CEILING(('Таблица цен евро'!P82*'Таблица Стандарт м.п. руб.'!$B$2)*$B$1,1000)</f>
        <v>64347000</v>
      </c>
      <c r="Q81" s="96">
        <f>CEILING(('Таблица цен евро'!Q82*'Таблица Стандарт м.п. руб.'!$B$2)*$B$1,1000)</f>
        <v>66788000</v>
      </c>
      <c r="R81" s="96">
        <f>CEILING(('Таблица цен евро'!R82*'Таблица Стандарт м.п. руб.'!$B$2)*$B$1,1000)</f>
        <v>56084000</v>
      </c>
      <c r="S81" s="96">
        <f>CEILING(('Таблица цен евро'!S82*'Таблица Стандарт м.п. руб.'!$B$2)*$B$1,1000)</f>
        <v>66600000</v>
      </c>
      <c r="T81" s="96">
        <f>CEILING(('Таблица цен евро'!T82*'Таблица Стандарт м.п. руб.'!$B$2)*$B$1,1000)</f>
        <v>73184000</v>
      </c>
      <c r="U81" s="96">
        <f>CEILING(('Таблица цен евро'!U82*'Таблица Стандарт м.п. руб.'!$B$2)*$B$1,1000)</f>
        <v>43353000</v>
      </c>
      <c r="V81" s="96">
        <f>CEILING(('Таблица цен евро'!V82*'Таблица Стандарт м.п. руб.'!$B$2)*$B$1,1000)</f>
        <v>69308000</v>
      </c>
      <c r="W81" s="96">
        <f>CEILING(('Таблица цен евро'!W82*'Таблица Стандарт м.п. руб.'!$B$2)*$B$1,1000)</f>
        <v>49699000</v>
      </c>
      <c r="X81" s="100">
        <f>CEILING(('Таблица цен евро'!X82*'Таблица Стандарт м.п. руб.'!$B$2)*$B$1,1000)</f>
        <v>69980000</v>
      </c>
    </row>
    <row r="82" spans="1:24" x14ac:dyDescent="0.25">
      <c r="A82" s="36">
        <v>8.6999999999999904</v>
      </c>
      <c r="B82" s="95">
        <f>CEILING(('Таблица цен евро'!C83*'Таблица Стандарт м.п. руб.'!$B$2)*$B$1,1000)</f>
        <v>26617000</v>
      </c>
      <c r="C82" s="96">
        <f>CEILING(('Таблица цен евро'!D83*'Таблица Стандарт м.п. руб.'!$B$2)*$B$1,1000)</f>
        <v>38275000</v>
      </c>
      <c r="D82" s="96">
        <f>CEILING(('Таблица цен евро'!E83*'Таблица Стандарт м.п. руб.'!$B$2)*$B$1,1000)</f>
        <v>43373000</v>
      </c>
      <c r="E82" s="96">
        <f>CEILING(('Таблица цен евро'!F83*'Таблица Стандарт м.п. руб.'!$B$2)*$B$1,1000)</f>
        <v>31063000</v>
      </c>
      <c r="F82" s="96">
        <f>CEILING(('Таблица цен евро'!G83*'Таблица Стандарт м.п. руб.'!$B$2)*$B$1,1000)</f>
        <v>37902000</v>
      </c>
      <c r="G82" s="96">
        <f>CEILING(('Таблица цен евро'!H83*'Таблица Стандарт м.п. руб.'!$B$2)*$B$1,1000)</f>
        <v>49015000</v>
      </c>
      <c r="H82" s="96">
        <f>CEILING(('Таблица цен евро'!I83*'Таблица Стандарт м.п. руб.'!$B$2)*$B$1,1000)</f>
        <v>34824000</v>
      </c>
      <c r="I82" s="96">
        <f>CEILING(('Таблица цен евро'!J83*'Таблица Стандарт м.п. руб.'!$B$2)*$B$1,1000)</f>
        <v>39270000</v>
      </c>
      <c r="J82" s="96">
        <f>CEILING(('Таблица цен евро'!K83*'Таблица Стандарт м.п. руб.'!$B$2)*$B$1,1000)</f>
        <v>49889000</v>
      </c>
      <c r="K82" s="96">
        <f>CEILING(('Таблица цен евро'!L83*'Таблица Стандарт м.п. руб.'!$B$2)*$B$1,1000)</f>
        <v>46089000</v>
      </c>
      <c r="L82" s="36">
        <v>8.6999999999999904</v>
      </c>
      <c r="M82" s="96">
        <f>CEILING(('Таблица цен евро'!M83*'Таблица Стандарт м.п. руб.'!$B$2)*$B$1,1000)</f>
        <v>50269000</v>
      </c>
      <c r="N82" s="96">
        <f>CEILING(('Таблица цен евро'!N83*'Таблица Стандарт м.п. руб.'!$B$2)*$B$1,1000)</f>
        <v>58438000</v>
      </c>
      <c r="O82" s="96">
        <f>CEILING(('Таблица цен евро'!O83*'Таблица Стандарт м.п. руб.'!$B$2)*$B$1,1000)</f>
        <v>55512000</v>
      </c>
      <c r="P82" s="96">
        <f>CEILING(('Таблица цен евро'!P83*'Таблица Стандарт м.п. руб.'!$B$2)*$B$1,1000)</f>
        <v>65087000</v>
      </c>
      <c r="Q82" s="96">
        <f>CEILING(('Таблица цен евро'!Q83*'Таблица Стандарт м.п. руб.'!$B$2)*$B$1,1000)</f>
        <v>67557000</v>
      </c>
      <c r="R82" s="96">
        <f>CEILING(('Таблица цен евро'!R83*'Таблица Стандарт м.п. руб.'!$B$2)*$B$1,1000)</f>
        <v>56728000</v>
      </c>
      <c r="S82" s="96">
        <f>CEILING(('Таблица цен евро'!S83*'Таблица Стандарт м.п. руб.'!$B$2)*$B$1,1000)</f>
        <v>67367000</v>
      </c>
      <c r="T82" s="96">
        <f>CEILING(('Таблица цен евро'!T83*'Таблица Стандарт м.п. руб.'!$B$2)*$B$1,1000)</f>
        <v>74027000</v>
      </c>
      <c r="U82" s="96">
        <f>CEILING(('Таблица цен евро'!U83*'Таблица Стандарт м.п. руб.'!$B$2)*$B$1,1000)</f>
        <v>43849000</v>
      </c>
      <c r="V82" s="96">
        <f>CEILING(('Таблица цен евро'!V83*'Таблица Стандарт м.п. руб.'!$B$2)*$B$1,1000)</f>
        <v>70106000</v>
      </c>
      <c r="W82" s="96">
        <f>CEILING(('Таблица цен евро'!W83*'Таблица Стандарт м.п. руб.'!$B$2)*$B$1,1000)</f>
        <v>50269000</v>
      </c>
      <c r="X82" s="100">
        <f>CEILING(('Таблица цен евро'!X83*'Таблица Стандарт м.п. руб.'!$B$2)*$B$1,1000)</f>
        <v>70786000</v>
      </c>
    </row>
    <row r="83" spans="1:24" x14ac:dyDescent="0.25">
      <c r="A83" s="36">
        <v>8.7999999999999901</v>
      </c>
      <c r="B83" s="95">
        <f>CEILING(('Таблица цен евро'!C84*'Таблица Стандарт м.п. руб.'!$B$2)*$B$1,1000)</f>
        <v>26915000</v>
      </c>
      <c r="C83" s="96">
        <f>CEILING(('Таблица цен евро'!D84*'Таблица Стандарт м.п. руб.'!$B$2)*$B$1,1000)</f>
        <v>38707000</v>
      </c>
      <c r="D83" s="96">
        <f>CEILING(('Таблица цен евро'!E84*'Таблица Стандарт м.п. руб.'!$B$2)*$B$1,1000)</f>
        <v>43864000</v>
      </c>
      <c r="E83" s="96">
        <f>CEILING(('Таблица цен евро'!F84*'Таблица Стандарт м.п. руб.'!$B$2)*$B$1,1000)</f>
        <v>31412000</v>
      </c>
      <c r="F83" s="96">
        <f>CEILING(('Таблица цен евро'!G84*'Таблица Стандарт м.п. руб.'!$B$2)*$B$1,1000)</f>
        <v>38329000</v>
      </c>
      <c r="G83" s="96">
        <f>CEILING(('Таблица цен евро'!H84*'Таблица Стандарт м.п. руб.'!$B$2)*$B$1,1000)</f>
        <v>49570000</v>
      </c>
      <c r="H83" s="96">
        <f>CEILING(('Таблица цен евро'!I84*'Таблица Стандарт м.п. руб.'!$B$2)*$B$1,1000)</f>
        <v>35216000</v>
      </c>
      <c r="I83" s="96">
        <f>CEILING(('Таблица цен евро'!J84*'Таблица Стандарт м.п. руб.'!$B$2)*$B$1,1000)</f>
        <v>39713000</v>
      </c>
      <c r="J83" s="96">
        <f>CEILING(('Таблица цен евро'!K84*'Таблица Стандарт м.п. руб.'!$B$2)*$B$1,1000)</f>
        <v>50454000</v>
      </c>
      <c r="K83" s="96">
        <f>CEILING(('Таблица цен евро'!L84*'Таблица Стандарт м.п. руб.'!$B$2)*$B$1,1000)</f>
        <v>46611000</v>
      </c>
      <c r="L83" s="36">
        <v>8.7999999999999901</v>
      </c>
      <c r="M83" s="96">
        <f>CEILING(('Таблица цен евро'!M84*'Таблица Стандарт м.п. руб.'!$B$2)*$B$1,1000)</f>
        <v>50839000</v>
      </c>
      <c r="N83" s="96">
        <f>CEILING(('Таблица цен евро'!N84*'Таблица Стандарт м.п. руб.'!$B$2)*$B$1,1000)</f>
        <v>59101000</v>
      </c>
      <c r="O83" s="96">
        <f>CEILING(('Таблица цен евро'!O84*'Таблица Стандарт м.п. руб.'!$B$2)*$B$1,1000)</f>
        <v>56142000</v>
      </c>
      <c r="P83" s="96">
        <f>CEILING(('Таблица цен евро'!P84*'Таблица Стандарт м.п. руб.'!$B$2)*$B$1,1000)</f>
        <v>65827000</v>
      </c>
      <c r="Q83" s="96">
        <f>CEILING(('Таблица цен евро'!Q84*'Таблица Стандарт м.п. руб.'!$B$2)*$B$1,1000)</f>
        <v>68325000</v>
      </c>
      <c r="R83" s="96">
        <f>CEILING(('Таблица цен евро'!R84*'Таблица Стандарт м.п. руб.'!$B$2)*$B$1,1000)</f>
        <v>57372000</v>
      </c>
      <c r="S83" s="96">
        <f>CEILING(('Таблица цен евро'!S84*'Таблица Стандарт м.п. руб.'!$B$2)*$B$1,1000)</f>
        <v>68133000</v>
      </c>
      <c r="T83" s="96">
        <f>CEILING(('Таблица цен евро'!T84*'Таблица Стандарт м.п. руб.'!$B$2)*$B$1,1000)</f>
        <v>74870000</v>
      </c>
      <c r="U83" s="96">
        <f>CEILING(('Таблица цен евро'!U84*'Таблица Стандарт м.п. руб.'!$B$2)*$B$1,1000)</f>
        <v>44345000</v>
      </c>
      <c r="V83" s="96">
        <f>CEILING(('Таблица цен евро'!V84*'Таблица Стандарт м.п. руб.'!$B$2)*$B$1,1000)</f>
        <v>70904000</v>
      </c>
      <c r="W83" s="96">
        <f>CEILING(('Таблица цен евро'!W84*'Таблица Стандарт м.п. руб.'!$B$2)*$B$1,1000)</f>
        <v>50839000</v>
      </c>
      <c r="X83" s="100">
        <f>CEILING(('Таблица цен евро'!X84*'Таблица Стандарт м.п. руб.'!$B$2)*$B$1,1000)</f>
        <v>71592000</v>
      </c>
    </row>
    <row r="84" spans="1:24" ht="15.75" thickBot="1" x14ac:dyDescent="0.3">
      <c r="A84" s="37">
        <v>8.8999999999999897</v>
      </c>
      <c r="B84" s="101">
        <f>CEILING(('Таблица цен евро'!C85*'Таблица Стандарт м.п. руб.'!$B$2)*$B$1,1000)</f>
        <v>27213000</v>
      </c>
      <c r="C84" s="102">
        <f>CEILING(('Таблица цен евро'!D85*'Таблица Стандарт м.п. руб.'!$B$2)*$B$1,1000)</f>
        <v>39138000</v>
      </c>
      <c r="D84" s="102">
        <f>CEILING(('Таблица цен евро'!E85*'Таблица Стандарт м.п. руб.'!$B$2)*$B$1,1000)</f>
        <v>44354000</v>
      </c>
      <c r="E84" s="102">
        <f>CEILING(('Таблица цен евро'!F85*'Таблица Стандарт м.п. руб.'!$B$2)*$B$1,1000)</f>
        <v>31761000</v>
      </c>
      <c r="F84" s="102">
        <f>CEILING(('Таблица цен евро'!G85*'Таблица Стандарт м.п. руб.'!$B$2)*$B$1,1000)</f>
        <v>38757000</v>
      </c>
      <c r="G84" s="102">
        <f>CEILING(('Таблица цен евро'!H85*'Таблица Стандарт м.п. руб.'!$B$2)*$B$1,1000)</f>
        <v>50126000</v>
      </c>
      <c r="H84" s="102">
        <f>CEILING(('Таблица цен евро'!I85*'Таблица Стандарт м.п. руб.'!$B$2)*$B$1,1000)</f>
        <v>35609000</v>
      </c>
      <c r="I84" s="102">
        <f>CEILING(('Таблица цен евро'!J85*'Таблица Стандарт м.п. руб.'!$B$2)*$B$1,1000)</f>
        <v>40156000</v>
      </c>
      <c r="J84" s="102">
        <f>CEILING(('Таблица цен евро'!K85*'Таблица Стандарт м.п. руб.'!$B$2)*$B$1,1000)</f>
        <v>51020000</v>
      </c>
      <c r="K84" s="102">
        <f>CEILING(('Таблица цен евро'!L85*'Таблица Стандарт м.п. руб.'!$B$2)*$B$1,1000)</f>
        <v>47133000</v>
      </c>
      <c r="L84" s="37">
        <v>8.8999999999999897</v>
      </c>
      <c r="M84" s="102">
        <f>CEILING(('Таблица цен евро'!M85*'Таблица Стандарт м.п. руб.'!$B$2)*$B$1,1000)</f>
        <v>51408000</v>
      </c>
      <c r="N84" s="102">
        <f>CEILING(('Таблица цен евро'!N85*'Таблица Стандарт м.п. руб.'!$B$2)*$B$1,1000)</f>
        <v>59765000</v>
      </c>
      <c r="O84" s="102">
        <f>CEILING(('Таблица цен евро'!O85*'Таблица Стандарт м.п. руб.'!$B$2)*$B$1,1000)</f>
        <v>56772000</v>
      </c>
      <c r="P84" s="102">
        <f>CEILING(('Таблица цен евро'!P85*'Таблица Стандарт м.п. руб.'!$B$2)*$B$1,1000)</f>
        <v>66567000</v>
      </c>
      <c r="Q84" s="102">
        <f>CEILING(('Таблица цен евро'!Q85*'Таблица Стандарт м.п. руб.'!$B$2)*$B$1,1000)</f>
        <v>69094000</v>
      </c>
      <c r="R84" s="102">
        <f>CEILING(('Таблица цен евро'!R85*'Таблица Стандарт м.п. руб.'!$B$2)*$B$1,1000)</f>
        <v>58016000</v>
      </c>
      <c r="S84" s="102">
        <f>CEILING(('Таблица цен евро'!S85*'Таблица Стандарт м.п. руб.'!$B$2)*$B$1,1000)</f>
        <v>68899000</v>
      </c>
      <c r="T84" s="102">
        <f>CEILING(('Таблица цен евро'!T85*'Таблица Стандарт м.п. руб.'!$B$2)*$B$1,1000)</f>
        <v>75713000</v>
      </c>
      <c r="U84" s="102">
        <f>CEILING(('Таблица цен евро'!U85*'Таблица Стандарт м.п. руб.'!$B$2)*$B$1,1000)</f>
        <v>44841000</v>
      </c>
      <c r="V84" s="102">
        <f>CEILING(('Таблица цен евро'!V85*'Таблица Стандарт м.п. руб.'!$B$2)*$B$1,1000)</f>
        <v>71702000</v>
      </c>
      <c r="W84" s="102">
        <f>CEILING(('Таблица цен евро'!W85*'Таблица Стандарт м.п. руб.'!$B$2)*$B$1,1000)</f>
        <v>51408000</v>
      </c>
      <c r="X84" s="103">
        <f>CEILING(('Таблица цен евро'!X85*'Таблица Стандарт м.п. руб.'!$B$2)*$B$1,1000)</f>
        <v>72397000</v>
      </c>
    </row>
    <row r="85" spans="1:24" x14ac:dyDescent="0.25">
      <c r="A85" s="38">
        <v>8.9999999999999893</v>
      </c>
      <c r="B85" s="93">
        <f>CEILING(('Таблица цен евро'!C86*'Таблица Стандарт м.п. руб.'!$B$2)*$B$1,1000)</f>
        <v>27542000</v>
      </c>
      <c r="C85" s="94">
        <f>CEILING(('Таблица цен евро'!D86*'Таблица Стандарт м.п. руб.'!$B$2)*$B$1,1000)</f>
        <v>39601000</v>
      </c>
      <c r="D85" s="94">
        <f>CEILING(('Таблица цен евро'!E86*'Таблица Стандарт м.п. руб.'!$B$2)*$B$1,1000)</f>
        <v>44875000</v>
      </c>
      <c r="E85" s="94">
        <f>CEILING(('Таблица цен евро'!F86*'Таблица Стандарт м.п. руб.'!$B$2)*$B$1,1000)</f>
        <v>32140000</v>
      </c>
      <c r="F85" s="94">
        <f>CEILING(('Таблица цен евро'!G86*'Таблица Стандарт м.п. руб.'!$B$2)*$B$1,1000)</f>
        <v>39215000</v>
      </c>
      <c r="G85" s="94">
        <f>CEILING(('Таблица цен евро'!H86*'Таблица Стандарт м.п. руб.'!$B$2)*$B$1,1000)</f>
        <v>50712000</v>
      </c>
      <c r="H85" s="94">
        <f>CEILING(('Таблица цен евро'!I86*'Таблица Стандарт м.п. руб.'!$B$2)*$B$1,1000)</f>
        <v>36032000</v>
      </c>
      <c r="I85" s="94">
        <f>CEILING(('Таблица цен евро'!J86*'Таблица Стандарт м.п. руб.'!$B$2)*$B$1,1000)</f>
        <v>40630000</v>
      </c>
      <c r="J85" s="94">
        <f>CEILING(('Таблица цен евро'!K86*'Таблица Стандарт м.п. руб.'!$B$2)*$B$1,1000)</f>
        <v>51616000</v>
      </c>
      <c r="K85" s="94">
        <f>CEILING(('Таблица цен евро'!L86*'Таблица Стандарт м.п. руб.'!$B$2)*$B$1,1000)</f>
        <v>47685000</v>
      </c>
      <c r="L85" s="38">
        <v>8.9999999999999893</v>
      </c>
      <c r="M85" s="94">
        <f>CEILING(('Таблица цен евро'!M86*'Таблица Стандарт м.п. руб.'!$B$2)*$B$1,1000)</f>
        <v>52009000</v>
      </c>
      <c r="N85" s="94">
        <f>CEILING(('Таблица цен евро'!N86*'Таблица Стандарт м.п. руб.'!$B$2)*$B$1,1000)</f>
        <v>60459000</v>
      </c>
      <c r="O85" s="94">
        <f>CEILING(('Таблица цен евро'!O86*'Таблица Стандарт м.п. руб.'!$B$2)*$B$1,1000)</f>
        <v>57433000</v>
      </c>
      <c r="P85" s="94">
        <f>CEILING(('Таблица цен евро'!P86*'Таблица Стандарт м.п. руб.'!$B$2)*$B$1,1000)</f>
        <v>67338000</v>
      </c>
      <c r="Q85" s="94">
        <f>CEILING(('Таблица цен евро'!Q86*'Таблица Стандарт м.п. руб.'!$B$2)*$B$1,1000)</f>
        <v>69893000</v>
      </c>
      <c r="R85" s="94">
        <f>CEILING(('Таблица цен евро'!R86*'Таблица Стандарт м.п. руб.'!$B$2)*$B$1,1000)</f>
        <v>58691000</v>
      </c>
      <c r="S85" s="94">
        <f>CEILING(('Таблица цен евро'!S86*'Таблица Стандарт м.п. руб.'!$B$2)*$B$1,1000)</f>
        <v>69696000</v>
      </c>
      <c r="T85" s="94">
        <f>CEILING(('Таблица цен евро'!T86*'Таблица Стандарт м.п. руб.'!$B$2)*$B$1,1000)</f>
        <v>76586000</v>
      </c>
      <c r="U85" s="94">
        <f>CEILING(('Таблица цен евро'!U86*'Таблица Стандарт м.п. руб.'!$B$2)*$B$1,1000)</f>
        <v>45367000</v>
      </c>
      <c r="V85" s="94">
        <f>CEILING(('Таблица цен евро'!V86*'Таблица Стандарт м.п. руб.'!$B$2)*$B$1,1000)</f>
        <v>72530000</v>
      </c>
      <c r="W85" s="94">
        <f>CEILING(('Таблица цен евро'!W86*'Таблица Стандарт м.п. руб.'!$B$2)*$B$1,1000)</f>
        <v>52009000</v>
      </c>
      <c r="X85" s="94">
        <f>CEILING(('Таблица цен евро'!X86*'Таблица Стандарт м.п. руб.'!$B$2)*$B$1,1000)</f>
        <v>73234000</v>
      </c>
    </row>
    <row r="86" spans="1:24" x14ac:dyDescent="0.25">
      <c r="A86" s="36">
        <v>9.0999999999999908</v>
      </c>
      <c r="B86" s="95">
        <f>CEILING(('Таблица цен евро'!C87*'Таблица Стандарт м.п. руб.'!$B$2)*$B$1,1000)</f>
        <v>27840000</v>
      </c>
      <c r="C86" s="96">
        <f>CEILING(('Таблица цен евро'!D87*'Таблица Стандарт м.п. руб.'!$B$2)*$B$1,1000)</f>
        <v>40033000</v>
      </c>
      <c r="D86" s="96">
        <f>CEILING(('Таблица цен евро'!E87*'Таблица Стандарт м.п. руб.'!$B$2)*$B$1,1000)</f>
        <v>45366000</v>
      </c>
      <c r="E86" s="96">
        <f>CEILING(('Таблица цен евро'!F87*'Таблица Стандарт м.п. руб.'!$B$2)*$B$1,1000)</f>
        <v>32490000</v>
      </c>
      <c r="F86" s="96">
        <f>CEILING(('Таблица цен евро'!G87*'Таблица Стандарт м.п. руб.'!$B$2)*$B$1,1000)</f>
        <v>39643000</v>
      </c>
      <c r="G86" s="96">
        <f>CEILING(('Таблица цен евро'!H87*'Таблица Стандарт м.п. руб.'!$B$2)*$B$1,1000)</f>
        <v>51267000</v>
      </c>
      <c r="H86" s="96">
        <f>CEILING(('Таблица цен евро'!I87*'Таблица Стандарт м.п. руб.'!$B$2)*$B$1,1000)</f>
        <v>36424000</v>
      </c>
      <c r="I86" s="96">
        <f>CEILING(('Таблица цен евро'!J87*'Таблица Стандарт м.п. руб.'!$B$2)*$B$1,1000)</f>
        <v>41074000</v>
      </c>
      <c r="J86" s="96">
        <f>CEILING(('Таблица цен евро'!K87*'Таблица Стандарт м.п. руб.'!$B$2)*$B$1,1000)</f>
        <v>52181000</v>
      </c>
      <c r="K86" s="96">
        <f>CEILING(('Таблица цен евро'!L87*'Таблица Стандарт м.п. руб.'!$B$2)*$B$1,1000)</f>
        <v>48207000</v>
      </c>
      <c r="L86" s="36">
        <v>9.0999999999999908</v>
      </c>
      <c r="M86" s="96">
        <f>CEILING(('Таблица цен евро'!M87*'Таблица Стандарт м.п. руб.'!$B$2)*$B$1,1000)</f>
        <v>52579000</v>
      </c>
      <c r="N86" s="96">
        <f>CEILING(('Таблица цен евро'!N87*'Таблица Стандарт м.п. руб.'!$B$2)*$B$1,1000)</f>
        <v>61123000</v>
      </c>
      <c r="O86" s="96">
        <f>CEILING(('Таблица цен евро'!O87*'Таблица Стандарт м.п. руб.'!$B$2)*$B$1,1000)</f>
        <v>58063000</v>
      </c>
      <c r="P86" s="96">
        <f>CEILING(('Таблица цен евро'!P87*'Таблица Стандарт м.п. руб.'!$B$2)*$B$1,1000)</f>
        <v>68078000</v>
      </c>
      <c r="Q86" s="96">
        <f>CEILING(('Таблица цен евро'!Q87*'Таблица Стандарт м.п. руб.'!$B$2)*$B$1,1000)</f>
        <v>70661000</v>
      </c>
      <c r="R86" s="96">
        <f>CEILING(('Таблица цен евро'!R87*'Таблица Стандарт м.п. руб.'!$B$2)*$B$1,1000)</f>
        <v>59335000</v>
      </c>
      <c r="S86" s="96">
        <f>CEILING(('Таблица цен евро'!S87*'Таблица Стандарт м.п. руб.'!$B$2)*$B$1,1000)</f>
        <v>70463000</v>
      </c>
      <c r="T86" s="96">
        <f>CEILING(('Таблица цен евро'!T87*'Таблица Стандарт м.п. руб.'!$B$2)*$B$1,1000)</f>
        <v>77429000</v>
      </c>
      <c r="U86" s="96">
        <f>CEILING(('Таблица цен евро'!U87*'Таблица Стандарт м.п. руб.'!$B$2)*$B$1,1000)</f>
        <v>45863000</v>
      </c>
      <c r="V86" s="96">
        <f>CEILING(('Таблица цен евро'!V87*'Таблица Стандарт м.п. руб.'!$B$2)*$B$1,1000)</f>
        <v>73328000</v>
      </c>
      <c r="W86" s="96">
        <f>CEILING(('Таблица цен евро'!W87*'Таблица Стандарт м.п. руб.'!$B$2)*$B$1,1000)</f>
        <v>52579000</v>
      </c>
      <c r="X86" s="96">
        <f>CEILING(('Таблица цен евро'!X87*'Таблица Стандарт м.п. руб.'!$B$2)*$B$1,1000)</f>
        <v>74039000</v>
      </c>
    </row>
    <row r="87" spans="1:24" x14ac:dyDescent="0.25">
      <c r="A87" s="36">
        <v>9.1999999999999904</v>
      </c>
      <c r="B87" s="95">
        <f>CEILING(('Таблица цен евро'!C88*'Таблица Стандарт м.п. руб.'!$B$2)*$B$1,1000)</f>
        <v>28138000</v>
      </c>
      <c r="C87" s="96">
        <f>CEILING(('Таблица цен евро'!D88*'Таблица Стандарт м.п. руб.'!$B$2)*$B$1,1000)</f>
        <v>40465000</v>
      </c>
      <c r="D87" s="96">
        <f>CEILING(('Таблица цен евро'!E88*'Таблица Стандарт м.п. руб.'!$B$2)*$B$1,1000)</f>
        <v>45856000</v>
      </c>
      <c r="E87" s="96">
        <f>CEILING(('Таблица цен евро'!F88*'Таблица Стандарт м.п. руб.'!$B$2)*$B$1,1000)</f>
        <v>32839000</v>
      </c>
      <c r="F87" s="96">
        <f>CEILING(('Таблица цен евро'!G88*'Таблица Стандарт м.п. руб.'!$B$2)*$B$1,1000)</f>
        <v>40071000</v>
      </c>
      <c r="G87" s="96">
        <f>CEILING(('Таблица цен евро'!H88*'Таблица Стандарт м.п. руб.'!$B$2)*$B$1,1000)</f>
        <v>51822000</v>
      </c>
      <c r="H87" s="96">
        <f>CEILING(('Таблица цен евро'!I88*'Таблица Стандарт м.п. руб.'!$B$2)*$B$1,1000)</f>
        <v>36816000</v>
      </c>
      <c r="I87" s="96">
        <f>CEILING(('Таблица цен евро'!J88*'Таблица Стандарт м.п. руб.'!$B$2)*$B$1,1000)</f>
        <v>41517000</v>
      </c>
      <c r="J87" s="96">
        <f>CEILING(('Таблица цен евро'!K88*'Таблица Стандарт м.п. руб.'!$B$2)*$B$1,1000)</f>
        <v>52747000</v>
      </c>
      <c r="K87" s="96">
        <f>CEILING(('Таблица цен евро'!L88*'Таблица Стандарт м.п. руб.'!$B$2)*$B$1,1000)</f>
        <v>48729000</v>
      </c>
      <c r="L87" s="36">
        <v>9.1999999999999904</v>
      </c>
      <c r="M87" s="96">
        <f>CEILING(('Таблица цен евро'!M88*'Таблица Стандарт м.п. руб.'!$B$2)*$B$1,1000)</f>
        <v>53148000</v>
      </c>
      <c r="N87" s="96">
        <f>CEILING(('Таблица цен евро'!N88*'Таблица Стандарт м.п. руб.'!$B$2)*$B$1,1000)</f>
        <v>61787000</v>
      </c>
      <c r="O87" s="96">
        <f>CEILING(('Таблица цен евро'!O88*'Таблица Стандарт м.п. руб.'!$B$2)*$B$1,1000)</f>
        <v>58693000</v>
      </c>
      <c r="P87" s="96">
        <f>CEILING(('Таблица цен евро'!P88*'Таблица Стандарт м.п. руб.'!$B$2)*$B$1,1000)</f>
        <v>68818000</v>
      </c>
      <c r="Q87" s="96">
        <f>CEILING(('Таблица цен евро'!Q88*'Таблица Стандарт м.п. руб.'!$B$2)*$B$1,1000)</f>
        <v>71430000</v>
      </c>
      <c r="R87" s="96">
        <f>CEILING(('Таблица цен евро'!R88*'Таблица Стандарт м.п. руб.'!$B$2)*$B$1,1000)</f>
        <v>59979000</v>
      </c>
      <c r="S87" s="96">
        <f>CEILING(('Таблица цен евро'!S88*'Таблица Стандарт м.п. руб.'!$B$2)*$B$1,1000)</f>
        <v>71229000</v>
      </c>
      <c r="T87" s="96">
        <f>CEILING(('Таблица цен евро'!T88*'Таблица Стандарт м.п. руб.'!$B$2)*$B$1,1000)</f>
        <v>78272000</v>
      </c>
      <c r="U87" s="96">
        <f>CEILING(('Таблица цен евро'!U88*'Таблица Стандарт м.п. руб.'!$B$2)*$B$1,1000)</f>
        <v>46359000</v>
      </c>
      <c r="V87" s="96">
        <f>CEILING(('Таблица цен евро'!V88*'Таблица Стандарт м.п. руб.'!$B$2)*$B$1,1000)</f>
        <v>74126000</v>
      </c>
      <c r="W87" s="96">
        <f>CEILING(('Таблица цен евро'!W88*'Таблица Стандарт м.п. руб.'!$B$2)*$B$1,1000)</f>
        <v>53148000</v>
      </c>
      <c r="X87" s="96">
        <f>CEILING(('Таблица цен евро'!X88*'Таблица Стандарт м.п. руб.'!$B$2)*$B$1,1000)</f>
        <v>74845000</v>
      </c>
    </row>
    <row r="88" spans="1:24" x14ac:dyDescent="0.25">
      <c r="A88" s="36">
        <v>9.2999999999999901</v>
      </c>
      <c r="B88" s="95">
        <f>CEILING(('Таблица цен евро'!C89*'Таблица Стандарт м.п. руб.'!$B$2)*$B$1,1000)</f>
        <v>28436000</v>
      </c>
      <c r="C88" s="96">
        <f>CEILING(('Таблица цен евро'!D89*'Таблица Стандарт м.п. руб.'!$B$2)*$B$1,1000)</f>
        <v>40897000</v>
      </c>
      <c r="D88" s="96">
        <f>CEILING(('Таблица цен евро'!E89*'Таблица Стандарт м.п. руб.'!$B$2)*$B$1,1000)</f>
        <v>46347000</v>
      </c>
      <c r="E88" s="96">
        <f>CEILING(('Таблица цен евро'!F89*'Таблица Стандарт м.п. руб.'!$B$2)*$B$1,1000)</f>
        <v>33188000</v>
      </c>
      <c r="F88" s="96">
        <f>CEILING(('Таблица цен евро'!G89*'Таблица Стандарт м.п. руб.'!$B$2)*$B$1,1000)</f>
        <v>40498000</v>
      </c>
      <c r="G88" s="96">
        <f>CEILING(('Таблица цен евро'!H89*'Таблица Стандарт м.п. руб.'!$B$2)*$B$1,1000)</f>
        <v>52378000</v>
      </c>
      <c r="H88" s="96">
        <f>CEILING(('Таблица цен евро'!I89*'Таблица Стандарт м.п. руб.'!$B$2)*$B$1,1000)</f>
        <v>37209000</v>
      </c>
      <c r="I88" s="96">
        <f>CEILING(('Таблица цен евро'!J89*'Таблица Стандарт м.п. руб.'!$B$2)*$B$1,1000)</f>
        <v>41961000</v>
      </c>
      <c r="J88" s="96">
        <f>CEILING(('Таблица цен евро'!K89*'Таблица Стандарт м.п. руб.'!$B$2)*$B$1,1000)</f>
        <v>53312000</v>
      </c>
      <c r="K88" s="96">
        <f>CEILING(('Таблица цен евро'!L89*'Таблица Стандарт м.п. руб.'!$B$2)*$B$1,1000)</f>
        <v>49250000</v>
      </c>
      <c r="L88" s="36">
        <v>9.2999999999999901</v>
      </c>
      <c r="M88" s="96">
        <f>CEILING(('Таблица цен евро'!M89*'Таблица Стандарт м.п. руб.'!$B$2)*$B$1,1000)</f>
        <v>53718000</v>
      </c>
      <c r="N88" s="96">
        <f>CEILING(('Таблица цен евро'!N89*'Таблица Стандарт м.п. руб.'!$B$2)*$B$1,1000)</f>
        <v>62451000</v>
      </c>
      <c r="O88" s="96">
        <f>CEILING(('Таблица цен евро'!O89*'Таблица Стандарт м.п. руб.'!$B$2)*$B$1,1000)</f>
        <v>59323000</v>
      </c>
      <c r="P88" s="96">
        <f>CEILING(('Таблица цен евро'!P89*'Таблица Стандарт м.п. руб.'!$B$2)*$B$1,1000)</f>
        <v>69558000</v>
      </c>
      <c r="Q88" s="96">
        <f>CEILING(('Таблица цен евро'!Q89*'Таблица Стандарт м.п. руб.'!$B$2)*$B$1,1000)</f>
        <v>72198000</v>
      </c>
      <c r="R88" s="96">
        <f>CEILING(('Таблица цен евро'!R89*'Таблица Стандарт м.п. руб.'!$B$2)*$B$1,1000)</f>
        <v>60623000</v>
      </c>
      <c r="S88" s="96">
        <f>CEILING(('Таблица цен евро'!S89*'Таблица Стандарт м.п. руб.'!$B$2)*$B$1,1000)</f>
        <v>71995000</v>
      </c>
      <c r="T88" s="96">
        <f>CEILING(('Таблица цен евро'!T89*'Таблица Стандарт м.п. руб.'!$B$2)*$B$1,1000)</f>
        <v>79115000</v>
      </c>
      <c r="U88" s="96">
        <f>CEILING(('Таблица цен евро'!U89*'Таблица Стандарт м.п. руб.'!$B$2)*$B$1,1000)</f>
        <v>46855000</v>
      </c>
      <c r="V88" s="96">
        <f>CEILING(('Таблица цен евро'!V89*'Таблица Стандарт м.п. руб.'!$B$2)*$B$1,1000)</f>
        <v>74924000</v>
      </c>
      <c r="W88" s="96">
        <f>CEILING(('Таблица цен евро'!W89*'Таблица Стандарт м.п. руб.'!$B$2)*$B$1,1000)</f>
        <v>53718000</v>
      </c>
      <c r="X88" s="96">
        <f>CEILING(('Таблица цен евро'!X89*'Таблица Стандарт м.п. руб.'!$B$2)*$B$1,1000)</f>
        <v>75651000</v>
      </c>
    </row>
    <row r="89" spans="1:24" x14ac:dyDescent="0.25">
      <c r="A89" s="36">
        <v>9.3999999999999897</v>
      </c>
      <c r="B89" s="95">
        <f>CEILING(('Таблица цен евро'!C90*'Таблица Стандарт м.п. руб.'!$B$2)*$B$1,1000)</f>
        <v>28734000</v>
      </c>
      <c r="C89" s="96">
        <f>CEILING(('Таблица цен евро'!D90*'Таблица Стандарт м.п. руб.'!$B$2)*$B$1,1000)</f>
        <v>41329000</v>
      </c>
      <c r="D89" s="96">
        <f>CEILING(('Таблица цен евро'!E90*'Таблица Стандарт м.п. руб.'!$B$2)*$B$1,1000)</f>
        <v>46838000</v>
      </c>
      <c r="E89" s="96">
        <f>CEILING(('Таблица цен евро'!F90*'Таблица Стандарт м.п. руб.'!$B$2)*$B$1,1000)</f>
        <v>33537000</v>
      </c>
      <c r="F89" s="96">
        <f>CEILING(('Таблица цен евро'!G90*'Таблица Стандарт м.п. руб.'!$B$2)*$B$1,1000)</f>
        <v>40926000</v>
      </c>
      <c r="G89" s="96">
        <f>CEILING(('Таблица цен евро'!H90*'Таблица Стандарт м.п. руб.'!$B$2)*$B$1,1000)</f>
        <v>52933000</v>
      </c>
      <c r="H89" s="96">
        <f>CEILING(('Таблица цен евро'!I90*'Таблица Стандарт м.п. руб.'!$B$2)*$B$1,1000)</f>
        <v>37601000</v>
      </c>
      <c r="I89" s="96">
        <f>CEILING(('Таблица цен евро'!J90*'Таблица Стандарт м.п. руб.'!$B$2)*$B$1,1000)</f>
        <v>42404000</v>
      </c>
      <c r="J89" s="96">
        <f>CEILING(('Таблица цен евро'!K90*'Таблица Стандарт м.п. руб.'!$B$2)*$B$1,1000)</f>
        <v>53877000</v>
      </c>
      <c r="K89" s="96">
        <f>CEILING(('Таблица цен евро'!L90*'Таблица Стандарт м.п. руб.'!$B$2)*$B$1,1000)</f>
        <v>49772000</v>
      </c>
      <c r="L89" s="36">
        <v>9.3999999999999897</v>
      </c>
      <c r="M89" s="96">
        <f>CEILING(('Таблица цен евро'!M90*'Таблица Стандарт м.п. руб.'!$B$2)*$B$1,1000)</f>
        <v>54288000</v>
      </c>
      <c r="N89" s="96">
        <f>CEILING(('Таблица цен евро'!N90*'Таблица Стандарт м.п. руб.'!$B$2)*$B$1,1000)</f>
        <v>63114000</v>
      </c>
      <c r="O89" s="96">
        <f>CEILING(('Таблица цен евро'!O90*'Таблица Стандарт м.п. руб.'!$B$2)*$B$1,1000)</f>
        <v>59953000</v>
      </c>
      <c r="P89" s="96">
        <f>CEILING(('Таблица цен евро'!P90*'Таблица Стандарт м.п. руб.'!$B$2)*$B$1,1000)</f>
        <v>70298000</v>
      </c>
      <c r="Q89" s="96">
        <f>CEILING(('Таблица цен евро'!Q90*'Таблица Стандарт м.п. руб.'!$B$2)*$B$1,1000)</f>
        <v>72967000</v>
      </c>
      <c r="R89" s="96">
        <f>CEILING(('Таблица цен евро'!R90*'Таблица Стандарт м.п. руб.'!$B$2)*$B$1,1000)</f>
        <v>61267000</v>
      </c>
      <c r="S89" s="96">
        <f>CEILING(('Таблица цен евро'!S90*'Таблица Стандарт м.п. руб.'!$B$2)*$B$1,1000)</f>
        <v>72761000</v>
      </c>
      <c r="T89" s="96">
        <f>CEILING(('Таблица цен евро'!T90*'Таблица Стандарт м.п. руб.'!$B$2)*$B$1,1000)</f>
        <v>79958000</v>
      </c>
      <c r="U89" s="96">
        <f>CEILING(('Таблица цен евро'!U90*'Таблица Стандарт м.п. руб.'!$B$2)*$B$1,1000)</f>
        <v>47351000</v>
      </c>
      <c r="V89" s="96">
        <f>CEILING(('Таблица цен евро'!V90*'Таблица Стандарт м.п. руб.'!$B$2)*$B$1,1000)</f>
        <v>75722000</v>
      </c>
      <c r="W89" s="96">
        <f>CEILING(('Таблица цен евро'!W90*'Таблица Стандарт м.п. руб.'!$B$2)*$B$1,1000)</f>
        <v>54288000</v>
      </c>
      <c r="X89" s="96">
        <f>CEILING(('Таблица цен евро'!X90*'Таблица Стандарт м.п. руб.'!$B$2)*$B$1,1000)</f>
        <v>76456000</v>
      </c>
    </row>
    <row r="90" spans="1:24" x14ac:dyDescent="0.25">
      <c r="A90" s="36">
        <v>9.4999999999999893</v>
      </c>
      <c r="B90" s="95">
        <f>CEILING(('Таблица цен евро'!C91*'Таблица Стандарт м.п. руб.'!$B$2)*$B$1,1000)</f>
        <v>29031000</v>
      </c>
      <c r="C90" s="96">
        <f>CEILING(('Таблица цен евро'!D91*'Таблица Стандарт м.п. руб.'!$B$2)*$B$1,1000)</f>
        <v>41761000</v>
      </c>
      <c r="D90" s="96">
        <f>CEILING(('Таблица цен евро'!E91*'Таблица Стандарт м.п. руб.'!$B$2)*$B$1,1000)</f>
        <v>47328000</v>
      </c>
      <c r="E90" s="96">
        <f>CEILING(('Таблица цен евро'!F91*'Таблица Стандарт м.п. руб.'!$B$2)*$B$1,1000)</f>
        <v>33886000</v>
      </c>
      <c r="F90" s="96">
        <f>CEILING(('Таблица цен евро'!G91*'Таблица Стандарт м.п. руб.'!$B$2)*$B$1,1000)</f>
        <v>41354000</v>
      </c>
      <c r="G90" s="96">
        <f>CEILING(('Таблица цен евро'!H91*'Таблица Стандарт м.п. руб.'!$B$2)*$B$1,1000)</f>
        <v>53489000</v>
      </c>
      <c r="H90" s="96">
        <f>CEILING(('Таблица цен евро'!I91*'Таблица Стандарт м.п. руб.'!$B$2)*$B$1,1000)</f>
        <v>37993000</v>
      </c>
      <c r="I90" s="96">
        <f>CEILING(('Таблица цен евро'!J91*'Таблица Стандарт м.п. руб.'!$B$2)*$B$1,1000)</f>
        <v>42847000</v>
      </c>
      <c r="J90" s="96">
        <f>CEILING(('Таблица цен евро'!K91*'Таблица Стандарт м.п. руб.'!$B$2)*$B$1,1000)</f>
        <v>54443000</v>
      </c>
      <c r="K90" s="96">
        <f>CEILING(('Таблица цен евро'!L91*'Таблица Стандарт м.п. руб.'!$B$2)*$B$1,1000)</f>
        <v>50294000</v>
      </c>
      <c r="L90" s="36">
        <v>9.4999999999999893</v>
      </c>
      <c r="M90" s="96">
        <f>CEILING(('Таблица цен евро'!M91*'Таблица Стандарт м.п. руб.'!$B$2)*$B$1,1000)</f>
        <v>54858000</v>
      </c>
      <c r="N90" s="96">
        <f>CEILING(('Таблица цен евро'!N91*'Таблица Стандарт м.п. руб.'!$B$2)*$B$1,1000)</f>
        <v>63778000</v>
      </c>
      <c r="O90" s="96">
        <f>CEILING(('Таблица цен евро'!O91*'Таблица Стандарт м.п. руб.'!$B$2)*$B$1,1000)</f>
        <v>60583000</v>
      </c>
      <c r="P90" s="96">
        <f>CEILING(('Таблица цен евро'!P91*'Таблица Стандарт м.п. руб.'!$B$2)*$B$1,1000)</f>
        <v>71038000</v>
      </c>
      <c r="Q90" s="96">
        <f>CEILING(('Таблица цен евро'!Q91*'Таблица Стандарт м.п. руб.'!$B$2)*$B$1,1000)</f>
        <v>73735000</v>
      </c>
      <c r="R90" s="96">
        <f>CEILING(('Таблица цен евро'!R91*'Таблица Стандарт м.п. руб.'!$B$2)*$B$1,1000)</f>
        <v>61911000</v>
      </c>
      <c r="S90" s="96">
        <f>CEILING(('Таблица цен евро'!S91*'Таблица Стандарт м.п. руб.'!$B$2)*$B$1,1000)</f>
        <v>73528000</v>
      </c>
      <c r="T90" s="96">
        <f>CEILING(('Таблица цен евро'!T91*'Таблица Стандарт м.п. руб.'!$B$2)*$B$1,1000)</f>
        <v>80801000</v>
      </c>
      <c r="U90" s="96">
        <f>CEILING(('Таблица цен евро'!U91*'Таблица Стандарт м.п. руб.'!$B$2)*$B$1,1000)</f>
        <v>47847000</v>
      </c>
      <c r="V90" s="96">
        <f>CEILING(('Таблица цен евро'!V91*'Таблица Стандарт м.п. руб.'!$B$2)*$B$1,1000)</f>
        <v>76519000</v>
      </c>
      <c r="W90" s="96">
        <f>CEILING(('Таблица цен евро'!W91*'Таблица Стандарт м.п. руб.'!$B$2)*$B$1,1000)</f>
        <v>54858000</v>
      </c>
      <c r="X90" s="96">
        <f>CEILING(('Таблица цен евро'!X91*'Таблица Стандарт м.п. руб.'!$B$2)*$B$1,1000)</f>
        <v>77262000</v>
      </c>
    </row>
    <row r="91" spans="1:24" x14ac:dyDescent="0.25">
      <c r="A91" s="36">
        <v>9.5999999999999908</v>
      </c>
      <c r="B91" s="95">
        <f>CEILING(('Таблица цен евро'!C92*'Таблица Стандарт м.п. руб.'!$B$2)*$B$1,1000)</f>
        <v>29329000</v>
      </c>
      <c r="C91" s="96">
        <f>CEILING(('Таблица цен евро'!D92*'Таблица Стандарт м.п. руб.'!$B$2)*$B$1,1000)</f>
        <v>42193000</v>
      </c>
      <c r="D91" s="96">
        <f>CEILING(('Таблица цен евро'!E92*'Таблица Стандарт м.п. руб.'!$B$2)*$B$1,1000)</f>
        <v>47819000</v>
      </c>
      <c r="E91" s="96">
        <f>CEILING(('Таблица цен евро'!F92*'Таблица Стандарт м.п. руб.'!$B$2)*$B$1,1000)</f>
        <v>34235000</v>
      </c>
      <c r="F91" s="96">
        <f>CEILING(('Таблица цен евро'!G92*'Таблица Стандарт м.п. руб.'!$B$2)*$B$1,1000)</f>
        <v>41781000</v>
      </c>
      <c r="G91" s="96">
        <f>CEILING(('Таблица цен евро'!H92*'Таблица Стандарт м.п. руб.'!$B$2)*$B$1,1000)</f>
        <v>54044000</v>
      </c>
      <c r="H91" s="96">
        <f>CEILING(('Таблица цен евро'!I92*'Таблица Стандарт м.п. руб.'!$B$2)*$B$1,1000)</f>
        <v>38385000</v>
      </c>
      <c r="I91" s="96">
        <f>CEILING(('Таблица цен евро'!J92*'Таблица Стандарт м.п. руб.'!$B$2)*$B$1,1000)</f>
        <v>43291000</v>
      </c>
      <c r="J91" s="96">
        <f>CEILING(('Таблица цен евро'!K92*'Таблица Стандарт м.п. руб.'!$B$2)*$B$1,1000)</f>
        <v>55008000</v>
      </c>
      <c r="K91" s="96">
        <f>CEILING(('Таблица цен евро'!L92*'Таблица Стандарт м.п. руб.'!$B$2)*$B$1,1000)</f>
        <v>50816000</v>
      </c>
      <c r="L91" s="36">
        <v>9.5999999999999908</v>
      </c>
      <c r="M91" s="96">
        <f>CEILING(('Таблица цен евро'!M92*'Таблица Стандарт м.п. руб.'!$B$2)*$B$1,1000)</f>
        <v>55428000</v>
      </c>
      <c r="N91" s="96">
        <f>CEILING(('Таблица цен евро'!N92*'Таблица Стандарт м.п. руб.'!$B$2)*$B$1,1000)</f>
        <v>64442000</v>
      </c>
      <c r="O91" s="96">
        <f>CEILING(('Таблица цен евро'!O92*'Таблица Стандарт м.п. руб.'!$B$2)*$B$1,1000)</f>
        <v>61213000</v>
      </c>
      <c r="P91" s="96">
        <f>CEILING(('Таблица цен евро'!P92*'Таблица Стандарт м.п. руб.'!$B$2)*$B$1,1000)</f>
        <v>71779000</v>
      </c>
      <c r="Q91" s="96">
        <f>CEILING(('Таблица цен евро'!Q92*'Таблица Стандарт м.п. руб.'!$B$2)*$B$1,1000)</f>
        <v>74504000</v>
      </c>
      <c r="R91" s="96">
        <f>CEILING(('Таблица цен евро'!R92*'Таблица Стандарт м.п. руб.'!$B$2)*$B$1,1000)</f>
        <v>62555000</v>
      </c>
      <c r="S91" s="96">
        <f>CEILING(('Таблица цен евро'!S92*'Таблица Стандарт м.п. руб.'!$B$2)*$B$1,1000)</f>
        <v>74294000</v>
      </c>
      <c r="T91" s="96">
        <f>CEILING(('Таблица цен евро'!T92*'Таблица Стандарт м.п. руб.'!$B$2)*$B$1,1000)</f>
        <v>81644000</v>
      </c>
      <c r="U91" s="96">
        <f>CEILING(('Таблица цен евро'!U92*'Таблица Стандарт м.п. руб.'!$B$2)*$B$1,1000)</f>
        <v>48343000</v>
      </c>
      <c r="V91" s="96">
        <f>CEILING(('Таблица цен евро'!V92*'Таблица Стандарт м.п. руб.'!$B$2)*$B$1,1000)</f>
        <v>77317000</v>
      </c>
      <c r="W91" s="96">
        <f>CEILING(('Таблица цен евро'!W92*'Таблица Стандарт м.п. руб.'!$B$2)*$B$1,1000)</f>
        <v>55428000</v>
      </c>
      <c r="X91" s="96">
        <f>CEILING(('Таблица цен евро'!X92*'Таблица Стандарт м.п. руб.'!$B$2)*$B$1,1000)</f>
        <v>78067000</v>
      </c>
    </row>
    <row r="92" spans="1:24" x14ac:dyDescent="0.25">
      <c r="A92" s="36">
        <v>9.6999999999999904</v>
      </c>
      <c r="B92" s="95">
        <f>CEILING(('Таблица цен евро'!C93*'Таблица Стандарт м.п. руб.'!$B$2)*$B$1,1000)</f>
        <v>29627000</v>
      </c>
      <c r="C92" s="96">
        <f>CEILING(('Таблица цен евро'!D93*'Таблица Стандарт м.п. руб.'!$B$2)*$B$1,1000)</f>
        <v>42625000</v>
      </c>
      <c r="D92" s="96">
        <f>CEILING(('Таблица цен евро'!E93*'Таблица Стандарт м.п. руб.'!$B$2)*$B$1,1000)</f>
        <v>48309000</v>
      </c>
      <c r="E92" s="96">
        <f>CEILING(('Таблица цен евро'!F93*'Таблица Стандарт м.п. руб.'!$B$2)*$B$1,1000)</f>
        <v>34584000</v>
      </c>
      <c r="F92" s="96">
        <f>CEILING(('Таблица цен евро'!G93*'Таблица Стандарт м.п. руб.'!$B$2)*$B$1,1000)</f>
        <v>42209000</v>
      </c>
      <c r="G92" s="96">
        <f>CEILING(('Таблица цен евро'!H93*'Таблица Стандарт м.п. руб.'!$B$2)*$B$1,1000)</f>
        <v>54599000</v>
      </c>
      <c r="H92" s="96">
        <f>CEILING(('Таблица цен евро'!I93*'Таблица Стандарт м.п. руб.'!$B$2)*$B$1,1000)</f>
        <v>38778000</v>
      </c>
      <c r="I92" s="96">
        <f>CEILING(('Таблица цен евро'!J93*'Таблица Стандарт м.п. руб.'!$B$2)*$B$1,1000)</f>
        <v>43734000</v>
      </c>
      <c r="J92" s="96">
        <f>CEILING(('Таблица цен евро'!K93*'Таблица Стандарт м.п. руб.'!$B$2)*$B$1,1000)</f>
        <v>55574000</v>
      </c>
      <c r="K92" s="96">
        <f>CEILING(('Таблица цен евро'!L93*'Таблица Стандарт м.п. руб.'!$B$2)*$B$1,1000)</f>
        <v>51338000</v>
      </c>
      <c r="L92" s="36">
        <v>9.6999999999999904</v>
      </c>
      <c r="M92" s="96">
        <f>CEILING(('Таблица цен евро'!M93*'Таблица Стандарт м.п. руб.'!$B$2)*$B$1,1000)</f>
        <v>55997000</v>
      </c>
      <c r="N92" s="96">
        <f>CEILING(('Таблица цен евро'!N93*'Таблица Стандарт м.п. руб.'!$B$2)*$B$1,1000)</f>
        <v>65105000</v>
      </c>
      <c r="O92" s="96">
        <f>CEILING(('Таблица цен евро'!O93*'Таблица Стандарт м.п. руб.'!$B$2)*$B$1,1000)</f>
        <v>61843000</v>
      </c>
      <c r="P92" s="96">
        <f>CEILING(('Таблица цен евро'!P93*'Таблица Стандарт м.п. руб.'!$B$2)*$B$1,1000)</f>
        <v>72519000</v>
      </c>
      <c r="Q92" s="96">
        <f>CEILING(('Таблица цен евро'!Q93*'Таблица Стандарт м.п. руб.'!$B$2)*$B$1,1000)</f>
        <v>75272000</v>
      </c>
      <c r="R92" s="96">
        <f>CEILING(('Таблица цен евро'!R93*'Таблица Стандарт м.п. руб.'!$B$2)*$B$1,1000)</f>
        <v>63199000</v>
      </c>
      <c r="S92" s="96">
        <f>CEILING(('Таблица цен евро'!S93*'Таблица Стандарт м.п. руб.'!$B$2)*$B$1,1000)</f>
        <v>75060000</v>
      </c>
      <c r="T92" s="96">
        <f>CEILING(('Таблица цен евро'!T93*'Таблица Стандарт м.п. руб.'!$B$2)*$B$1,1000)</f>
        <v>82486000</v>
      </c>
      <c r="U92" s="96">
        <f>CEILING(('Таблица цен евро'!U93*'Таблица Стандарт м.п. руб.'!$B$2)*$B$1,1000)</f>
        <v>48839000</v>
      </c>
      <c r="V92" s="96">
        <f>CEILING(('Таблица цен евро'!V93*'Таблица Стандарт м.п. руб.'!$B$2)*$B$1,1000)</f>
        <v>78115000</v>
      </c>
      <c r="W92" s="96">
        <f>CEILING(('Таблица цен евро'!W93*'Таблица Стандарт м.п. руб.'!$B$2)*$B$1,1000)</f>
        <v>55997000</v>
      </c>
      <c r="X92" s="96">
        <f>CEILING(('Таблица цен евро'!X93*'Таблица Стандарт м.п. руб.'!$B$2)*$B$1,1000)</f>
        <v>78873000</v>
      </c>
    </row>
    <row r="93" spans="1:24" x14ac:dyDescent="0.25">
      <c r="A93" s="36">
        <v>9.7999999999999901</v>
      </c>
      <c r="B93" s="95">
        <f>CEILING(('Таблица цен евро'!C94*'Таблица Стандарт м.п. руб.'!$B$2)*$B$1,1000)</f>
        <v>29925000</v>
      </c>
      <c r="C93" s="96">
        <f>CEILING(('Таблица цен евро'!D94*'Таблица Стандарт м.п. руб.'!$B$2)*$B$1,1000)</f>
        <v>43057000</v>
      </c>
      <c r="D93" s="96">
        <f>CEILING(('Таблица цен евро'!E94*'Таблица Стандарт м.п. руб.'!$B$2)*$B$1,1000)</f>
        <v>48800000</v>
      </c>
      <c r="E93" s="96">
        <f>CEILING(('Таблица цен евро'!F94*'Таблица Стандарт м.п. руб.'!$B$2)*$B$1,1000)</f>
        <v>34933000</v>
      </c>
      <c r="F93" s="96">
        <f>CEILING(('Таблица цен евро'!G94*'Таблица Стандарт м.п. руб.'!$B$2)*$B$1,1000)</f>
        <v>42637000</v>
      </c>
      <c r="G93" s="96">
        <f>CEILING(('Таблица цен евро'!H94*'Таблица Стандарт м.п. руб.'!$B$2)*$B$1,1000)</f>
        <v>55155000</v>
      </c>
      <c r="H93" s="96">
        <f>CEILING(('Таблица цен евро'!I94*'Таблица Стандарт м.п. руб.'!$B$2)*$B$1,1000)</f>
        <v>39170000</v>
      </c>
      <c r="I93" s="96">
        <f>CEILING(('Таблица цен евро'!J94*'Таблица Стандарт м.п. руб.'!$B$2)*$B$1,1000)</f>
        <v>44177000</v>
      </c>
      <c r="J93" s="96">
        <f>CEILING(('Таблица цен евро'!K94*'Таблица Стандарт м.п. руб.'!$B$2)*$B$1,1000)</f>
        <v>56139000</v>
      </c>
      <c r="K93" s="96">
        <f>CEILING(('Таблица цен евро'!L94*'Таблица Стандарт м.п. руб.'!$B$2)*$B$1,1000)</f>
        <v>51859000</v>
      </c>
      <c r="L93" s="36">
        <v>9.7999999999999901</v>
      </c>
      <c r="M93" s="96">
        <f>CEILING(('Таблица цен евро'!M94*'Таблица Стандарт м.п. руб.'!$B$2)*$B$1,1000)</f>
        <v>56567000</v>
      </c>
      <c r="N93" s="96">
        <f>CEILING(('Таблица цен евро'!N94*'Таблица Стандарт м.п. руб.'!$B$2)*$B$1,1000)</f>
        <v>65769000</v>
      </c>
      <c r="O93" s="96">
        <f>CEILING(('Таблица цен евро'!O94*'Таблица Стандарт м.п. руб.'!$B$2)*$B$1,1000)</f>
        <v>62473000</v>
      </c>
      <c r="P93" s="96">
        <f>CEILING(('Таблица цен евро'!P94*'Таблица Стандарт м.п. руб.'!$B$2)*$B$1,1000)</f>
        <v>73259000</v>
      </c>
      <c r="Q93" s="96">
        <f>CEILING(('Таблица цен евро'!Q94*'Таблица Стандарт м.п. руб.'!$B$2)*$B$1,1000)</f>
        <v>76041000</v>
      </c>
      <c r="R93" s="96">
        <f>CEILING(('Таблица цен евро'!R94*'Таблица Стандарт м.п. руб.'!$B$2)*$B$1,1000)</f>
        <v>63843000</v>
      </c>
      <c r="S93" s="96">
        <f>CEILING(('Таблица цен евро'!S94*'Таблица Стандарт м.п. руб.'!$B$2)*$B$1,1000)</f>
        <v>75827000</v>
      </c>
      <c r="T93" s="96">
        <f>CEILING(('Таблица цен евро'!T94*'Таблица Стандарт м.п. руб.'!$B$2)*$B$1,1000)</f>
        <v>83329000</v>
      </c>
      <c r="U93" s="96">
        <f>CEILING(('Таблица цен евро'!U94*'Таблица Стандарт м.п. руб.'!$B$2)*$B$1,1000)</f>
        <v>49335000</v>
      </c>
      <c r="V93" s="96">
        <f>CEILING(('Таблица цен евро'!V94*'Таблица Стандарт м.п. руб.'!$B$2)*$B$1,1000)</f>
        <v>78913000</v>
      </c>
      <c r="W93" s="96">
        <f>CEILING(('Таблица цен евро'!W94*'Таблица Стандарт м.п. руб.'!$B$2)*$B$1,1000)</f>
        <v>56567000</v>
      </c>
      <c r="X93" s="96">
        <f>CEILING(('Таблица цен евро'!X94*'Таблица Стандарт м.п. руб.'!$B$2)*$B$1,1000)</f>
        <v>79679000</v>
      </c>
    </row>
    <row r="94" spans="1:24" x14ac:dyDescent="0.25">
      <c r="A94" s="36">
        <v>9.8999999999999897</v>
      </c>
      <c r="B94" s="95">
        <f>CEILING(('Таблица цен евро'!C95*'Таблица Стандарт м.п. руб.'!$B$2)*$B$1,1000)</f>
        <v>30223000</v>
      </c>
      <c r="C94" s="96">
        <f>CEILING(('Таблица цен евро'!D95*'Таблица Стандарт м.п. руб.'!$B$2)*$B$1,1000)</f>
        <v>43488000</v>
      </c>
      <c r="D94" s="96">
        <f>CEILING(('Таблица цен евро'!E95*'Таблица Стандарт м.п. руб.'!$B$2)*$B$1,1000)</f>
        <v>49290000</v>
      </c>
      <c r="E94" s="96">
        <f>CEILING(('Таблица цен евро'!F95*'Таблица Стандарт м.п. руб.'!$B$2)*$B$1,1000)</f>
        <v>35282000</v>
      </c>
      <c r="F94" s="96">
        <f>CEILING(('Таблица цен евро'!G95*'Таблица Стандарт м.п. руб.'!$B$2)*$B$1,1000)</f>
        <v>43064000</v>
      </c>
      <c r="G94" s="96">
        <f>CEILING(('Таблица цен евро'!H95*'Таблица Стандарт м.п. руб.'!$B$2)*$B$1,1000)</f>
        <v>55710000</v>
      </c>
      <c r="H94" s="96">
        <f>CEILING(('Таблица цен евро'!I95*'Таблица Стандарт м.п. руб.'!$B$2)*$B$1,1000)</f>
        <v>39562000</v>
      </c>
      <c r="I94" s="96">
        <f>CEILING(('Таблица цен евро'!J95*'Таблица Стандарт м.п. руб.'!$B$2)*$B$1,1000)</f>
        <v>44621000</v>
      </c>
      <c r="J94" s="96">
        <f>CEILING(('Таблица цен евро'!K95*'Таблица Стандарт м.п. руб.'!$B$2)*$B$1,1000)</f>
        <v>56705000</v>
      </c>
      <c r="K94" s="96">
        <f>CEILING(('Таблица цен евро'!L95*'Таблица Стандарт м.п. руб.'!$B$2)*$B$1,1000)</f>
        <v>52381000</v>
      </c>
      <c r="L94" s="36">
        <v>9.8999999999999897</v>
      </c>
      <c r="M94" s="96">
        <f>CEILING(('Таблица цен евро'!M95*'Таблица Стандарт м.п. руб.'!$B$2)*$B$1,1000)</f>
        <v>57137000</v>
      </c>
      <c r="N94" s="96">
        <f>CEILING(('Таблица цен евро'!N95*'Таблица Стандарт м.п. руб.'!$B$2)*$B$1,1000)</f>
        <v>66433000</v>
      </c>
      <c r="O94" s="96">
        <f>CEILING(('Таблица цен евро'!O95*'Таблица Стандарт м.п. руб.'!$B$2)*$B$1,1000)</f>
        <v>63104000</v>
      </c>
      <c r="P94" s="96">
        <f>CEILING(('Таблица цен евро'!P95*'Таблица Стандарт м.п. руб.'!$B$2)*$B$1,1000)</f>
        <v>73999000</v>
      </c>
      <c r="Q94" s="96">
        <f>CEILING(('Таблица цен евро'!Q95*'Таблица Стандарт м.п. руб.'!$B$2)*$B$1,1000)</f>
        <v>76809000</v>
      </c>
      <c r="R94" s="96">
        <f>CEILING(('Таблица цен евро'!R95*'Таблица Стандарт м.п. руб.'!$B$2)*$B$1,1000)</f>
        <v>64487000</v>
      </c>
      <c r="S94" s="96">
        <f>CEILING(('Таблица цен евро'!S95*'Таблица Стандарт м.п. руб.'!$B$2)*$B$1,1000)</f>
        <v>76593000</v>
      </c>
      <c r="T94" s="96">
        <f>CEILING(('Таблица цен евро'!T95*'Таблица Стандарт м.п. руб.'!$B$2)*$B$1,1000)</f>
        <v>84172000</v>
      </c>
      <c r="U94" s="96">
        <f>CEILING(('Таблица цен евро'!U95*'Таблица Стандарт м.п. руб.'!$B$2)*$B$1,1000)</f>
        <v>49831000</v>
      </c>
      <c r="V94" s="96">
        <f>CEILING(('Таблица цен евро'!V95*'Таблица Стандарт м.п. руб.'!$B$2)*$B$1,1000)</f>
        <v>79711000</v>
      </c>
      <c r="W94" s="96">
        <f>CEILING(('Таблица цен евро'!W95*'Таблица Стандарт м.п. руб.'!$B$2)*$B$1,1000)</f>
        <v>57137000</v>
      </c>
      <c r="X94" s="96">
        <f>CEILING(('Таблица цен евро'!X95*'Таблица Стандарт м.п. руб.'!$B$2)*$B$1,1000)</f>
        <v>80484000</v>
      </c>
    </row>
    <row r="95" spans="1:24" ht="15.75" thickBot="1" x14ac:dyDescent="0.3">
      <c r="A95" s="37">
        <v>9.9999999999999893</v>
      </c>
      <c r="B95" s="95">
        <f>CEILING(('Таблица цен евро'!C96*'Таблица Стандарт м.п. руб.'!$B$2)*$B$1,1000)</f>
        <v>30521000</v>
      </c>
      <c r="C95" s="96">
        <f>CEILING(('Таблица цен евро'!D96*'Таблица Стандарт м.п. руб.'!$B$2)*$B$1,1000)</f>
        <v>43920000</v>
      </c>
      <c r="D95" s="96">
        <f>CEILING(('Таблица цен евро'!E96*'Таблица Стандарт м.п. руб.'!$B$2)*$B$1,1000)</f>
        <v>49781000</v>
      </c>
      <c r="E95" s="96">
        <f>CEILING(('Таблица цен евро'!F96*'Таблица Стандарт м.п. руб.'!$B$2)*$B$1,1000)</f>
        <v>35631000</v>
      </c>
      <c r="F95" s="96">
        <f>CEILING(('Таблица цен евро'!G96*'Таблица Стандарт м.п. руб.'!$B$2)*$B$1,1000)</f>
        <v>43492000</v>
      </c>
      <c r="G95" s="96">
        <f>CEILING(('Таблица цен евро'!H96*'Таблица Стандарт м.п. руб.'!$B$2)*$B$1,1000)</f>
        <v>56266000</v>
      </c>
      <c r="H95" s="96">
        <f>CEILING(('Таблица цен евро'!I96*'Таблица Стандарт м.п. руб.'!$B$2)*$B$1,1000)</f>
        <v>39954000</v>
      </c>
      <c r="I95" s="96">
        <f>CEILING(('Таблица цен евро'!J96*'Таблица Стандарт м.п. руб.'!$B$2)*$B$1,1000)</f>
        <v>45064000</v>
      </c>
      <c r="J95" s="96">
        <f>CEILING(('Таблица цен евро'!K96*'Таблица Стандарт м.п. руб.'!$B$2)*$B$1,1000)</f>
        <v>57270000</v>
      </c>
      <c r="K95" s="96">
        <f>CEILING(('Таблица цен евро'!L96*'Таблица Стандарт м.п. руб.'!$B$2)*$B$1,1000)</f>
        <v>52903000</v>
      </c>
      <c r="L95" s="37">
        <v>9.9999999999999893</v>
      </c>
      <c r="M95" s="96">
        <f>CEILING(('Таблица цен евро'!M96*'Таблица Стандарт м.п. руб.'!$B$2)*$B$1,1000)</f>
        <v>57707000</v>
      </c>
      <c r="N95" s="96">
        <f>CEILING(('Таблица цен евро'!N96*'Таблица Стандарт м.п. руб.'!$B$2)*$B$1,1000)</f>
        <v>67096000</v>
      </c>
      <c r="O95" s="96">
        <f>CEILING(('Таблица цен евро'!O96*'Таблица Стандарт м.п. руб.'!$B$2)*$B$1,1000)</f>
        <v>63734000</v>
      </c>
      <c r="P95" s="96">
        <f>CEILING(('Таблица цен евро'!P96*'Таблица Стандарт м.п. руб.'!$B$2)*$B$1,1000)</f>
        <v>74739000</v>
      </c>
      <c r="Q95" s="96">
        <f>CEILING(('Таблица цен евро'!Q96*'Таблица Стандарт м.п. руб.'!$B$2)*$B$1,1000)</f>
        <v>77578000</v>
      </c>
      <c r="R95" s="96">
        <f>CEILING(('Таблица цен евро'!R96*'Таблица Стандарт м.п. руб.'!$B$2)*$B$1,1000)</f>
        <v>65131000</v>
      </c>
      <c r="S95" s="96">
        <f>CEILING(('Таблица цен евро'!S96*'Таблица Стандарт м.п. руб.'!$B$2)*$B$1,1000)</f>
        <v>77359000</v>
      </c>
      <c r="T95" s="96">
        <f>CEILING(('Таблица цен евро'!T96*'Таблица Стандарт м.п. руб.'!$B$2)*$B$1,1000)</f>
        <v>85015000</v>
      </c>
      <c r="U95" s="96">
        <f>CEILING(('Таблица цен евро'!U96*'Таблица Стандарт м.п. руб.'!$B$2)*$B$1,1000)</f>
        <v>50327000</v>
      </c>
      <c r="V95" s="96">
        <f>CEILING(('Таблица цен евро'!V96*'Таблица Стандарт м.п. руб.'!$B$2)*$B$1,1000)</f>
        <v>80509000</v>
      </c>
      <c r="W95" s="96">
        <f>CEILING(('Таблица цен евро'!W96*'Таблица Стандарт м.п. руб.'!$B$2)*$B$1,1000)</f>
        <v>57707000</v>
      </c>
      <c r="X95" s="96">
        <f>CEILING(('Таблица цен евро'!X96*'Таблица Стандарт м.п. руб.'!$B$2)*$B$1,1000)</f>
        <v>81290000</v>
      </c>
    </row>
  </sheetData>
  <sheetProtection password="E8F4" sheet="1" objects="1" scenarios="1"/>
  <pageMargins left="0.31496062992125984" right="0.31496062992125984" top="0.35433070866141736" bottom="0.35433070866141736" header="0.31496062992125984" footer="0.31496062992125984"/>
  <pageSetup paperSize="9" scale="60" orientation="portrait" r:id="rId1"/>
  <rowBreaks count="1" manualBreakCount="1">
    <brk id="84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Комплект, цены за м.п.</vt:lpstr>
      <vt:lpstr>Таблица цен евро</vt:lpstr>
      <vt:lpstr>Таблица Стандарт м.п. руб.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aborbit</dc:creator>
  <cp:lastModifiedBy>aborbit</cp:lastModifiedBy>
  <cp:lastPrinted>2015-07-14T14:15:35Z</cp:lastPrinted>
  <dcterms:created xsi:type="dcterms:W3CDTF">2015-06-11T09:10:20Z</dcterms:created>
  <dcterms:modified xsi:type="dcterms:W3CDTF">2015-07-14T14:16:06Z</dcterms:modified>
</cp:coreProperties>
</file>